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Picnic\งานวิชาการ\รายชื่อนักเรียน\2568\"/>
    </mc:Choice>
  </mc:AlternateContent>
  <xr:revisionPtr revIDLastSave="0" documentId="13_ncr:1_{FC152E39-A8D9-44F1-AC1A-13F4FCE47185}" xr6:coauthVersionLast="47" xr6:coauthVersionMax="47" xr10:uidLastSave="{00000000-0000-0000-0000-000000000000}"/>
  <bookViews>
    <workbookView xWindow="-108" yWindow="-108" windowWidth="23256" windowHeight="12456" tabRatio="583" firstSheet="1" activeTab="2" xr2:uid="{00000000-000D-0000-FFFF-FFFF00000000}"/>
  </bookViews>
  <sheets>
    <sheet name="m11" sheetId="29" r:id="rId1"/>
    <sheet name="m12" sheetId="30" r:id="rId2"/>
    <sheet name="m13" sheetId="31" r:id="rId3"/>
    <sheet name="m21" sheetId="26" r:id="rId4"/>
    <sheet name="m22" sheetId="27" r:id="rId5"/>
    <sheet name="m23" sheetId="28" r:id="rId6"/>
    <sheet name="m31" sheetId="22" r:id="rId7"/>
    <sheet name="m32" sheetId="23" r:id="rId8"/>
    <sheet name="m41" sheetId="33" r:id="rId9"/>
    <sheet name="m42" sheetId="32" r:id="rId10"/>
    <sheet name="m51" sheetId="24" r:id="rId11"/>
    <sheet name="m52" sheetId="25" r:id="rId12"/>
    <sheet name="m61" sheetId="17" r:id="rId13"/>
    <sheet name="m62" sheetId="18" r:id="rId14"/>
    <sheet name="TOTAL" sheetId="19" state="hidden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30" l="1"/>
  <c r="C38" i="29"/>
  <c r="A8" i="32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K41" i="33"/>
  <c r="C41" i="33" s="1"/>
  <c r="A25" i="33"/>
  <c r="A26" i="33" s="1"/>
  <c r="A27" i="33" s="1"/>
  <c r="A28" i="33" s="1"/>
  <c r="A29" i="33" s="1"/>
  <c r="A31" i="33" s="1"/>
  <c r="A32" i="33" s="1"/>
  <c r="A33" i="33" s="1"/>
  <c r="A34" i="33" s="1"/>
  <c r="A7" i="33"/>
  <c r="A8" i="33" s="1"/>
  <c r="A9" i="33" s="1"/>
  <c r="A10" i="33" s="1"/>
  <c r="A11" i="33" s="1"/>
  <c r="A12" i="33" s="1"/>
  <c r="A13" i="33" s="1"/>
  <c r="A16" i="33" s="1"/>
  <c r="A17" i="33" s="1"/>
  <c r="A18" i="33" s="1"/>
  <c r="A19" i="33" s="1"/>
  <c r="A20" i="33" s="1"/>
  <c r="K40" i="26"/>
  <c r="K42" i="17"/>
  <c r="A7" i="17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K39" i="18"/>
  <c r="A7" i="18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1" i="18" s="1"/>
  <c r="A22" i="18" s="1"/>
  <c r="A23" i="18" s="1"/>
  <c r="A24" i="18" s="1"/>
  <c r="A25" i="18" s="1"/>
  <c r="A26" i="18" s="1"/>
  <c r="A27" i="18" s="1"/>
  <c r="K39" i="25" l="1"/>
  <c r="K43" i="24"/>
  <c r="A7" i="23"/>
  <c r="A25" i="23" s="1"/>
  <c r="A26" i="23" s="1"/>
  <c r="A27" i="23" s="1"/>
  <c r="A28" i="23" s="1"/>
  <c r="A29" i="23" s="1"/>
  <c r="A30" i="23" s="1"/>
  <c r="A31" i="23" s="1"/>
  <c r="A32" i="23" l="1"/>
  <c r="A33" i="23" s="1"/>
  <c r="A34" i="23" s="1"/>
  <c r="A35" i="23" s="1"/>
  <c r="A36" i="23" s="1"/>
  <c r="A37" i="23" s="1"/>
  <c r="C46" i="22"/>
  <c r="B9" i="19" l="1"/>
  <c r="B8" i="19"/>
  <c r="C9" i="19"/>
  <c r="C8" i="19"/>
  <c r="B15" i="19" l="1"/>
  <c r="B14" i="19"/>
  <c r="B13" i="19"/>
  <c r="B12" i="19"/>
  <c r="B11" i="19"/>
  <c r="B10" i="19"/>
  <c r="B7" i="19"/>
  <c r="B6" i="19"/>
  <c r="B5" i="19"/>
  <c r="B4" i="19"/>
  <c r="B3" i="19"/>
  <c r="B2" i="19"/>
  <c r="C11" i="19"/>
  <c r="C10" i="19"/>
  <c r="C4" i="19"/>
  <c r="C3" i="19"/>
  <c r="C2" i="19"/>
  <c r="C15" i="19"/>
  <c r="C14" i="19"/>
  <c r="C13" i="19"/>
  <c r="C12" i="19"/>
  <c r="C7" i="19"/>
  <c r="C6" i="19"/>
  <c r="C5" i="19"/>
  <c r="D2" i="19" l="1"/>
  <c r="D10" i="19"/>
  <c r="D4" i="19"/>
  <c r="D15" i="19"/>
  <c r="D14" i="19"/>
  <c r="D13" i="19"/>
  <c r="D12" i="19"/>
  <c r="D11" i="19"/>
  <c r="D9" i="19"/>
  <c r="D8" i="19"/>
  <c r="D7" i="19"/>
  <c r="D6" i="19"/>
  <c r="D5" i="19"/>
  <c r="C16" i="19"/>
  <c r="B16" i="19"/>
  <c r="D3" i="19"/>
  <c r="E12" i="19" l="1"/>
  <c r="M7" i="19" s="1"/>
  <c r="E8" i="19"/>
  <c r="M5" i="19" s="1"/>
  <c r="E14" i="19"/>
  <c r="H8" i="19" s="1"/>
  <c r="D16" i="19"/>
  <c r="E10" i="19"/>
  <c r="E2" i="19"/>
  <c r="E5" i="19"/>
  <c r="M8" i="19" l="1"/>
  <c r="H7" i="19"/>
  <c r="H5" i="19"/>
  <c r="M6" i="19"/>
  <c r="N6" i="19" s="1"/>
  <c r="O6" i="19" s="1"/>
  <c r="H6" i="19"/>
  <c r="H4" i="19"/>
  <c r="M4" i="19"/>
  <c r="M3" i="19"/>
  <c r="H3" i="19"/>
  <c r="I6" i="19" l="1"/>
  <c r="J6" i="19" s="1"/>
  <c r="I3" i="19"/>
  <c r="J3" i="19" s="1"/>
  <c r="H9" i="19"/>
  <c r="N3" i="19"/>
  <c r="M9" i="19"/>
  <c r="J9" i="19" l="1"/>
  <c r="I9" i="19"/>
  <c r="O3" i="19"/>
  <c r="O9" i="19" s="1"/>
  <c r="N9" i="19"/>
</calcChain>
</file>

<file path=xl/sharedStrings.xml><?xml version="1.0" encoding="utf-8"?>
<sst xmlns="http://schemas.openxmlformats.org/spreadsheetml/2006/main" count="1004" uniqueCount="872">
  <si>
    <t>เลขที่</t>
  </si>
  <si>
    <t>เลขประจำตัว</t>
  </si>
  <si>
    <t>ชื่อ - นามสกุล</t>
  </si>
  <si>
    <t>โรงเรียนยางหล่อวิทยาคาร อำเภอศรีบุญเรือง จังหวัดหนองบัวลำภู</t>
  </si>
  <si>
    <t>วิชา............................................................................</t>
  </si>
  <si>
    <t xml:space="preserve">ครูที่ปรึกษา:  </t>
  </si>
  <si>
    <t>ช</t>
  </si>
  <si>
    <t>ญ</t>
  </si>
  <si>
    <t>รวม</t>
  </si>
  <si>
    <t>เด็กหญิงวรินยุพา กองจันทร์</t>
  </si>
  <si>
    <t>ระดับชั้น</t>
  </si>
  <si>
    <t>ชาย</t>
  </si>
  <si>
    <t>หญิง</t>
  </si>
  <si>
    <t>ม.1/1</t>
  </si>
  <si>
    <t>ม.1/2</t>
  </si>
  <si>
    <t>ม.1/3</t>
  </si>
  <si>
    <t>ม.2/1</t>
  </si>
  <si>
    <t>ม.2/2</t>
  </si>
  <si>
    <t>ม.2/3</t>
  </si>
  <si>
    <t>ม.3/1</t>
  </si>
  <si>
    <t>ม.3/2</t>
  </si>
  <si>
    <t>ม.4/1</t>
  </si>
  <si>
    <t>ม.4/2</t>
  </si>
  <si>
    <t>ม.5/1</t>
  </si>
  <si>
    <t>ม.5/2</t>
  </si>
  <si>
    <t>ม.6/1</t>
  </si>
  <si>
    <t>ม.6/2</t>
  </si>
  <si>
    <t>รวมระดับ</t>
  </si>
  <si>
    <t>จำนวนห้อง</t>
  </si>
  <si>
    <t>ระดับ</t>
  </si>
  <si>
    <t>ม.1</t>
  </si>
  <si>
    <t>ม.2</t>
  </si>
  <si>
    <t>ม.3</t>
  </si>
  <si>
    <t>ม.4</t>
  </si>
  <si>
    <t>ม.5</t>
  </si>
  <si>
    <t>ม.6</t>
  </si>
  <si>
    <t>จำนวนครูตามเกณฑ์ ก.ค.ศ.</t>
  </si>
  <si>
    <t>คำนวณอัตรากำลังครู ตามเกณฑ์ ก.ค.ศ. (ใหม่)</t>
  </si>
  <si>
    <t>คำนวณอัตรากำลังครู ตามเกณฑ์ ก.ค.ศ. (เก่า)</t>
  </si>
  <si>
    <t>นางสาวเพ็ญนิภา แสงจันดา</t>
  </si>
  <si>
    <t>เด็กชายกรรชัย  ทาบัญหาร</t>
  </si>
  <si>
    <t>เด็กชายกานต์ตะวัน  เวียงสมุทร</t>
  </si>
  <si>
    <t>เด็กชายชีวัธนัย  เขียวปาน</t>
  </si>
  <si>
    <t>เด็กชายธณภัทร  พิมพ์ทอง</t>
  </si>
  <si>
    <t>เด็กชายธนากร  วงศ์วรรณ</t>
  </si>
  <si>
    <t>เด็กชายนัฐภัทร  ยอดขุนเณร</t>
  </si>
  <si>
    <t>เด็กชายปกรณ์  แซ่ต่ง</t>
  </si>
  <si>
    <t>เด็กชายปภาวิชญ์  ทองโปรด</t>
  </si>
  <si>
    <t>เด็กชายภูมิระพี  ดาดาว</t>
  </si>
  <si>
    <t>เด็กชายมนูญ  แสนเทพ</t>
  </si>
  <si>
    <t>เด็กชายเรืองยุทธ  ศรีจันทร์โท</t>
  </si>
  <si>
    <t>เด็กชายอนุวรรตน์  ภูศรี</t>
  </si>
  <si>
    <t>เด็กหญิงกมลธร  เทียนคำ</t>
  </si>
  <si>
    <t>เด็กหญิงกำไลเงิน  เกล็ดงูเหลือม</t>
  </si>
  <si>
    <t>เด็กหญิงชลธิดา  คำใบศรี</t>
  </si>
  <si>
    <t>เด็กหญิงณัชชา  นากอก</t>
  </si>
  <si>
    <t>เด็กหญิงณัฏฐธิดา  ทองแกม</t>
  </si>
  <si>
    <t>เด็กหญิงนิลาวัลย์  ยั่วยวนดี</t>
  </si>
  <si>
    <t>เด็กหญิงนุชนารถ  สิงห์สำราญ</t>
  </si>
  <si>
    <t>เด็กหญิงภรวรินทร์  ธาตุสร้อย</t>
  </si>
  <si>
    <t>เด็กหญิงวรรณภา  แสนเสนยา</t>
  </si>
  <si>
    <t>เด็กหญิงอภิสรา  สายคำภา</t>
  </si>
  <si>
    <t>เด็กหญิงอรปรีญา  บุญมัย</t>
  </si>
  <si>
    <t>เด็กหญิงอรพิมล  สุโพธิ์ขันธ์</t>
  </si>
  <si>
    <t>เด็กหญิงอรวรรณ  ไพรบึง</t>
  </si>
  <si>
    <t>เด็กหญิงอลิษา  แสงกล้า</t>
  </si>
  <si>
    <t>เด็กชายกฤษฎา จันทโพธิ์ศรี</t>
  </si>
  <si>
    <t>เด็กชายกิตติศักดิ์  สอนแก้ว</t>
  </si>
  <si>
    <t>เด็กชายฐิติวุฒิ  ดอนหมั่น</t>
  </si>
  <si>
    <t>เด็กชายณัฐพล  อุปนันท์</t>
  </si>
  <si>
    <t>เด็กชายณัฐวัฒน์  กะสัน</t>
  </si>
  <si>
    <t>เด็กชายธนพล  บุญประคม</t>
  </si>
  <si>
    <t>เด็กชายธีรเดช  หงษา</t>
  </si>
  <si>
    <t>เด็กชายภูวนาท  พลงาม</t>
  </si>
  <si>
    <t>เด็กชายวรวิทย์  กันนะลา</t>
  </si>
  <si>
    <t>เด็กชายอดิเทพ  สอนละ</t>
  </si>
  <si>
    <t>เด็กชายอนุวัฒน์  ไชยเบ้า</t>
  </si>
  <si>
    <t>เด็กชายอายุวัฒน์  เคนนันท์</t>
  </si>
  <si>
    <t>เด็กหญิงกัลยรัตน์  แซ่ตั้ง</t>
  </si>
  <si>
    <t>เด็กหญิงชนกนันท์  เสมอบุญ</t>
  </si>
  <si>
    <t>เด็กหญิงปนัดดา อินเจริญ</t>
  </si>
  <si>
    <t xml:space="preserve">เด็กหญิงปิ่นมณี  คำเคลือ  </t>
  </si>
  <si>
    <t>เด็กหญิงพุทธิดา  บุปผา</t>
  </si>
  <si>
    <t>เด็กหญิงรุ่งนภา  เจียมภูเขียว</t>
  </si>
  <si>
    <t>เด็กหญิงลดาวัลย์  พิมพ์ดี</t>
  </si>
  <si>
    <t>เด็กหญิงวิลาวัณย์ ทำมิ</t>
  </si>
  <si>
    <t>เด็กหญิงโสภิยา  บุญภูมิ</t>
  </si>
  <si>
    <t>เด็กหญิงอรัญญา  โพธิ์ศรี</t>
  </si>
  <si>
    <t>เด็กหญิงอาทิตยา  บัวชุมสุข</t>
  </si>
  <si>
    <t>นายวุฒิศักดิ์  พาพวย</t>
  </si>
  <si>
    <t>นายอภินันท์  ยังใจ</t>
  </si>
  <si>
    <t>นางสาวณัฏฐณิชา  จันจี</t>
  </si>
  <si>
    <t>นางสาวกมลทิพย์  คำโคตรสูญ</t>
  </si>
  <si>
    <t>นางสาวครองขวัญ  สิมมาสุด</t>
  </si>
  <si>
    <t>นางสาวจินตนา  แสงตาปัน</t>
  </si>
  <si>
    <t>นางสาวญาณิศา  พาพวย</t>
  </si>
  <si>
    <t>นางสาวญาณิศา เหมาะหมาย</t>
  </si>
  <si>
    <t>นางสาวธิดารัตน์  ภักดีอำนาจ</t>
  </si>
  <si>
    <t>นางสาวพวงชมพู  พลเพ็ง</t>
  </si>
  <si>
    <t>นางสาวมาริสา  เคนนันท์</t>
  </si>
  <si>
    <t>นางสาวลลิตา  ภูผาดวง</t>
  </si>
  <si>
    <t>นางสาววริศรา  กันนะลา</t>
  </si>
  <si>
    <t>นางสาวศิรประภา  แซงจันดา</t>
  </si>
  <si>
    <t>นายกิตติกวิน พินะพงษ์</t>
  </si>
  <si>
    <t>นายคณิศร คุณบัวลา</t>
  </si>
  <si>
    <t>นายณัฐวุฒิ  น้อยคูณ</t>
  </si>
  <si>
    <t>นายณัฐวุฒิ ภูพวก</t>
  </si>
  <si>
    <t>นายธีรเดช  อ่อนเจล็ด</t>
  </si>
  <si>
    <t>นายพีรพงษ์  ปัดเสน</t>
  </si>
  <si>
    <t>นายพีรพัฒน์  ปัดเสน</t>
  </si>
  <si>
    <t>นายสุทธิเกียรติ ลีลาส</t>
  </si>
  <si>
    <t>นางสาวณิศวรา จันทร์ชฎา</t>
  </si>
  <si>
    <t>นางสาวเบญจรัตน์  เสโส</t>
  </si>
  <si>
    <t>นางสาวภันทิลา  ชำนาญพล</t>
  </si>
  <si>
    <t>นางสาวอภิญญา  กุลสา</t>
  </si>
  <si>
    <t>เด็กชายธีรภัทร์  อุทิรัมย์</t>
  </si>
  <si>
    <t>เด็กหญิงณกัญญา  มุ่งพิมพ์กลาง</t>
  </si>
  <si>
    <t>เด็กหญิงคมคาย นนวงษา</t>
  </si>
  <si>
    <t>เด็กชายภูมิพร จันทร์หล่ม</t>
  </si>
  <si>
    <t>1. นายธะวัช มันทะรา</t>
  </si>
  <si>
    <t>เด็กหญิงชัชฏาภรณ์  สุทธิบ่าว</t>
  </si>
  <si>
    <t>เด็กหญิงพัชรา  ทองอุ่น</t>
  </si>
  <si>
    <t>1. นางสาวสุดสวาท ฐานะ</t>
  </si>
  <si>
    <t>นางสาวพัชรียา  นามวงษา</t>
  </si>
  <si>
    <t>นางสาวอรอุมา สุขใจ</t>
  </si>
  <si>
    <t>1. นางสาวนุสบา บุญเนา</t>
  </si>
  <si>
    <t>2. นางสาวอาทิตยา ถนอมเงิน</t>
  </si>
  <si>
    <t>นายธนภูมิ  มูลเกษร</t>
  </si>
  <si>
    <t>นายศรัญญู  ธนะขว้าง</t>
  </si>
  <si>
    <t>นางสาวอรสา ระกา</t>
  </si>
  <si>
    <t>นายนันทวัฒน์  ทุ่งหลวง</t>
  </si>
  <si>
    <t>นายณัฐพนธ์ พาพลคร้อ</t>
  </si>
  <si>
    <t>นายนพรัตน์ ตุ้มทอง</t>
  </si>
  <si>
    <t>05872</t>
  </si>
  <si>
    <t>05873</t>
  </si>
  <si>
    <t>05875</t>
  </si>
  <si>
    <t>05877</t>
  </si>
  <si>
    <t>05938</t>
  </si>
  <si>
    <t>05941</t>
  </si>
  <si>
    <t>05885</t>
  </si>
  <si>
    <t>05887</t>
  </si>
  <si>
    <t>05888</t>
  </si>
  <si>
    <t>05889</t>
  </si>
  <si>
    <t>05893</t>
  </si>
  <si>
    <t>05904</t>
  </si>
  <si>
    <t>05908</t>
  </si>
  <si>
    <t>05911</t>
  </si>
  <si>
    <t>05945</t>
  </si>
  <si>
    <t>05952</t>
  </si>
  <si>
    <t>05914</t>
  </si>
  <si>
    <t>05915</t>
  </si>
  <si>
    <t>05922</t>
  </si>
  <si>
    <t>05936</t>
  </si>
  <si>
    <t>05940</t>
  </si>
  <si>
    <t>06079</t>
  </si>
  <si>
    <t>06092</t>
  </si>
  <si>
    <t>05910</t>
  </si>
  <si>
    <t>05913</t>
  </si>
  <si>
    <t>05925</t>
  </si>
  <si>
    <t>05926</t>
  </si>
  <si>
    <t>05927</t>
  </si>
  <si>
    <t>05929</t>
  </si>
  <si>
    <t>05931</t>
  </si>
  <si>
    <t>05932</t>
  </si>
  <si>
    <t>05946</t>
  </si>
  <si>
    <t>05949</t>
  </si>
  <si>
    <t>เด็กชายณัฎฐชัย แนวหาร</t>
  </si>
  <si>
    <t>เด็กชายกิตติศักดิ์ เพียชิน</t>
  </si>
  <si>
    <t>เด็กชายชยธร เอี่ยมอัศวมงคล</t>
  </si>
  <si>
    <t>เด็กชายณัฐกร ภูสีน้ำ</t>
  </si>
  <si>
    <t>เด็กชายณัฐกฤต พิมพ์ฉิม</t>
  </si>
  <si>
    <t>เด็กชายณัฐนันท์ ภูสีน้ำ</t>
  </si>
  <si>
    <t>เด็กชายธรรมชัย วะจีประศรี</t>
  </si>
  <si>
    <t>เด็กชายปัญญพล ลาสงยาง</t>
  </si>
  <si>
    <t>เด็กชายพิตตินันท์ คันที</t>
  </si>
  <si>
    <t>เด็กชายภัทรพล ภูแม่น้ำ</t>
  </si>
  <si>
    <t>เด็กชายรัชชานนท์ บุญมาไชย</t>
  </si>
  <si>
    <t>เด็กชายวรินทร ศรีสุทำ</t>
  </si>
  <si>
    <t>เด็กชายวัทน์สิริ หอมสมบัติ</t>
  </si>
  <si>
    <t>เด็กชายศศิพงษ์ เพลินภูเขียว</t>
  </si>
  <si>
    <t>เด็กชายศาสตราวุธ แสงโพธิ์</t>
  </si>
  <si>
    <t>เด็กชายศุภชัย วงษ์สนั่น</t>
  </si>
  <si>
    <t>เด็กชายอนุชิต วงกระนวน</t>
  </si>
  <si>
    <t>เด็กหญิงกัญชิญา นิคมเพชร</t>
  </si>
  <si>
    <t>เด็กหญิงกันย์ฤดี ทระทึก</t>
  </si>
  <si>
    <t>เด็กหญิงฐิติกานต์ ทับทิม</t>
  </si>
  <si>
    <t>เด็กหญิงนภัสสร กรรณลา</t>
  </si>
  <si>
    <t>เด็กหญิงฝนทิพย์ สุรมะณี</t>
  </si>
  <si>
    <t>เด็กหญิงพิมพ์ชนก สุระพันธ์</t>
  </si>
  <si>
    <t>เด็กหญิงแพรวา พระศรี</t>
  </si>
  <si>
    <t>เด็กหญิงวิไลลักษณ์ คะแก้ว</t>
  </si>
  <si>
    <t>เด็กหญิงวีนัส มณีสาย</t>
  </si>
  <si>
    <t>เด็กหญิงสุชาดา ไชยชาลี</t>
  </si>
  <si>
    <t>เด็กหญิงสุภิตรา นิลนามะ</t>
  </si>
  <si>
    <t>เด็กชายกณวรรธน์ ภักดีอำนาจ</t>
  </si>
  <si>
    <t>เด็กชายชนะพล พรมคำน้อย</t>
  </si>
  <si>
    <t>เด็กชายชินนธิป ไสบาล</t>
  </si>
  <si>
    <t>เด็กชายณัฐวุฒิ ดวงประดิษฐ์</t>
  </si>
  <si>
    <t>เด็กชายธีระวัฒน์ พรมหล้า</t>
  </si>
  <si>
    <t>เด็กชายปารเมศ อาจยาทา</t>
  </si>
  <si>
    <t>เด็กชายภูดินันท์ แก้วภู</t>
  </si>
  <si>
    <t>เด็กชายวิรัชพงษ์ จันดาผล</t>
  </si>
  <si>
    <t>เด็กชายวุฒิพงษ์ เพ็งกระโจม</t>
  </si>
  <si>
    <t>เด็กชายสรศักดิ์ บัวระภา</t>
  </si>
  <si>
    <t>เด็กชายอดิศักดิ์ นาลีคำ</t>
  </si>
  <si>
    <t>เด็กชายอนุชา กัณหาจันทร์</t>
  </si>
  <si>
    <t>เด็กชายอัครเดช ทนทาน</t>
  </si>
  <si>
    <t>เด็กหญิงกันยกร โยวะ</t>
  </si>
  <si>
    <t>เด็กหญิงขวัญสิริ มะณีภักดี</t>
  </si>
  <si>
    <t>เด็กหญิงชญาดา วังคำ</t>
  </si>
  <si>
    <t>เด็กหญิงชลิตา ทระทึก</t>
  </si>
  <si>
    <t>เด็กหญิงชุติกาญจน์ มะลิหวล</t>
  </si>
  <si>
    <t>เด็กหญิงโชติมา มาตย์วิเศษ</t>
  </si>
  <si>
    <t>เด็กหญิงฐิตาภรณ์ วระพุฒ</t>
  </si>
  <si>
    <t>เด็กหญิงนรินทร์ทิพย์ แสนหล้ากล</t>
  </si>
  <si>
    <t>เด็กหญิงพัชราภา ตะนาขาน</t>
  </si>
  <si>
    <t>เด็กหญิงภัชรีพร ภู่แส</t>
  </si>
  <si>
    <t>เด็กหญิงวาสนา ทองภูบาล</t>
  </si>
  <si>
    <t>เด็กหญิงศิริญาพร ฐานะ</t>
  </si>
  <si>
    <t>เด็กหญิงสุกัญญา ภักดีอำนาจ</t>
  </si>
  <si>
    <t>เด็กหญิงสุทธิกานต์ ดีไร</t>
  </si>
  <si>
    <t>เด็กชายจารุพงษ์ สายเสมา</t>
  </si>
  <si>
    <t>เด็กชายณัฐภัทร เชื้อพรมมา</t>
  </si>
  <si>
    <t>เด็กชายณัฐภัทร ลาขุมเหล็ก</t>
  </si>
  <si>
    <t>เด็กชายตะวัน วงศ์วิศานต์</t>
  </si>
  <si>
    <t>เด็กชายธนดล ศรีสุระ</t>
  </si>
  <si>
    <t>เด็กชายธนวุฒิ ศีลามา</t>
  </si>
  <si>
    <t>เด็กชายธวัชชัย แสนทวีสุข</t>
  </si>
  <si>
    <t>เด็กชายนนท์ปวิช บุญประคม</t>
  </si>
  <si>
    <t>เด็กชายปรัตถกร โรมพันธ์</t>
  </si>
  <si>
    <t>เด็กชายปุณณวัฒน์ นะละกุล</t>
  </si>
  <si>
    <t>เด็กชายพีรพัฒน์ เสนาลา</t>
  </si>
  <si>
    <t>เด็กชายฤทธินันท์ จันทร์ชะฎา</t>
  </si>
  <si>
    <t>เด็กชายวรวิช พงพานิช</t>
  </si>
  <si>
    <t>เด็กชายอทิวัตถ์ จันทร์ชฎา</t>
  </si>
  <si>
    <t>เด็กชายอภิศักดิ์ แสนมงคล</t>
  </si>
  <si>
    <t>เด็กหญิงจารุพิชญา ปัจฉิม</t>
  </si>
  <si>
    <t>เด็กหญิงจุรีพร ไชยเบ้า</t>
  </si>
  <si>
    <t>เด็กหญิงดารารัตน์ คำวงษ์</t>
  </si>
  <si>
    <t>เด็กหญิงนิตรา น้อยตุ</t>
  </si>
  <si>
    <t>เด็กหญิงปรียาภรณ์ เลิศคำฆ้อง</t>
  </si>
  <si>
    <t>เด็กหญิงอรวรรณ เทพอินทร์</t>
  </si>
  <si>
    <t>เด็กหญิงอังคณา อุดร</t>
  </si>
  <si>
    <t>เด็กหญิงอัยรฎา แสนหล้า</t>
  </si>
  <si>
    <t>เด็กหญิงไอยดา นิลพันธ์</t>
  </si>
  <si>
    <t>เด็กหญิงสุมินตรา ชัยคำวัง</t>
  </si>
  <si>
    <t>นางสาวจารุกัญญ์ สุขใจ</t>
  </si>
  <si>
    <t>นางสาวจิราพร สุขเขต</t>
  </si>
  <si>
    <t>นางสาวชลพรรษา แข้นา</t>
  </si>
  <si>
    <t>นางสาวนันธิดา บัวลำพันธ์</t>
  </si>
  <si>
    <t>นางสาวบงกช บุญประคม</t>
  </si>
  <si>
    <t>นางสาวพลอยปภัส ศรีสมบัติ</t>
  </si>
  <si>
    <t>นางสาวเพชรนารี หนูลา</t>
  </si>
  <si>
    <t>นางสาวมนัสนันท์ ศิริเพชร</t>
  </si>
  <si>
    <t>นางสาวยุพาพร โภคานิตย์</t>
  </si>
  <si>
    <t>นางสาวรุ่งนภา ซุยโพธิ์น้อย</t>
  </si>
  <si>
    <t>นางสาววราพร พรมทอง</t>
  </si>
  <si>
    <t>นางสาวสุนิสา สอนชัยภูมิ</t>
  </si>
  <si>
    <t>นางสาวสุพัตรา แสงจันทร์</t>
  </si>
  <si>
    <t>นางสาวสุภัสสรา แสนโฮม</t>
  </si>
  <si>
    <t>นางสาวสุวนันท์ หนองหิน</t>
  </si>
  <si>
    <t>นางสาวหยาดทิพย์ แสนหล้ากล</t>
  </si>
  <si>
    <t>นางสาวอัมรินทร์ ถินบุตร์</t>
  </si>
  <si>
    <t>นางสาวอารญาภรณ์ มัชฌิมา</t>
  </si>
  <si>
    <t>นายกชกร ทาบัญหาร</t>
  </si>
  <si>
    <t>นายณัฐกร เพลินภูเขียว</t>
  </si>
  <si>
    <t>นายพีรพัฒน์ พลงาม</t>
  </si>
  <si>
    <t>นายวชิราวุฒิ เมตตาหมู่</t>
  </si>
  <si>
    <t>นายวัฒนานนท์ ชำนาญ</t>
  </si>
  <si>
    <t>นายสิทธิโชค สายเสมา</t>
  </si>
  <si>
    <t>นายสุชาติ ภูบุญลอด</t>
  </si>
  <si>
    <t>นายสุวรรณพัจน์ วงศ์จันทร์</t>
  </si>
  <si>
    <t>นายอริยศักดิ์ พวงประโยชน์</t>
  </si>
  <si>
    <t>นางสาวกมลชนก สระแก้ว</t>
  </si>
  <si>
    <t>นางสาวโชติรส กำลังทวี</t>
  </si>
  <si>
    <t>นางสาวนันทนา ชำนาญ</t>
  </si>
  <si>
    <t>นางสาวนันทิตา สมศรีษะ</t>
  </si>
  <si>
    <t>นางสาวปภาวรินทร์ ศรีอัดฮาด</t>
  </si>
  <si>
    <t>นางสาวพลอยณิชา สิงห์สำราญ</t>
  </si>
  <si>
    <t>นางสาวเพชรณิชา สิงห์สำราญ</t>
  </si>
  <si>
    <t>นางสาววรัณญา จันทร</t>
  </si>
  <si>
    <t>นางสาววริษา โพธิ์หล้า</t>
  </si>
  <si>
    <t>นางสาวศศิยาภรณ์ นามสา</t>
  </si>
  <si>
    <t>นางสาวสุจิตตรา ไชยวงศ์</t>
  </si>
  <si>
    <t>นายกอบชล ปุยแก้ว</t>
  </si>
  <si>
    <t>นายเกียรติศักดิ์ หงจันทา</t>
  </si>
  <si>
    <t>นายคมสันต์ เมืองดู่</t>
  </si>
  <si>
    <t>นายจิตติกร คำจันทร์</t>
  </si>
  <si>
    <t>นายจิรภัทร ถูวะศรี</t>
  </si>
  <si>
    <t>นายณัฐพล ภูนวน</t>
  </si>
  <si>
    <t>นายธนากร อุปสาร</t>
  </si>
  <si>
    <t>นายธนาธิป สุขเพิ่ม</t>
  </si>
  <si>
    <t>นายธีรเวศ บุญประคม</t>
  </si>
  <si>
    <t>นายภานุพงศ์ คำแดง</t>
  </si>
  <si>
    <t>นายภูภิภัทร บุญภา</t>
  </si>
  <si>
    <t>นายวรชิต สามารถ</t>
  </si>
  <si>
    <t>นายศิรวิชญ์ วงชมพู</t>
  </si>
  <si>
    <t>นายศุภกรณ์ พรภักดี</t>
  </si>
  <si>
    <t>นายศุภชัย ดงพงษ์</t>
  </si>
  <si>
    <t>นายอนุชา โสนะชัย</t>
  </si>
  <si>
    <t>นายอภิชาต ช้างพุทธ</t>
  </si>
  <si>
    <t>เด็กชายศักศิรา บุญล้อม</t>
  </si>
  <si>
    <t>เด็กหญิงพิมพ์ชนก โสสุด</t>
  </si>
  <si>
    <t>06212</t>
  </si>
  <si>
    <t>06222</t>
  </si>
  <si>
    <t>06232</t>
  </si>
  <si>
    <t>06242</t>
  </si>
  <si>
    <t>06252</t>
  </si>
  <si>
    <t>06262</t>
  </si>
  <si>
    <t>06272</t>
  </si>
  <si>
    <t>06282</t>
  </si>
  <si>
    <t>06213</t>
  </si>
  <si>
    <t>06214</t>
  </si>
  <si>
    <t>06217</t>
  </si>
  <si>
    <t>06218</t>
  </si>
  <si>
    <t>06219</t>
  </si>
  <si>
    <t>06220</t>
  </si>
  <si>
    <t>06221</t>
  </si>
  <si>
    <t>06223</t>
  </si>
  <si>
    <t>06224</t>
  </si>
  <si>
    <t>06225</t>
  </si>
  <si>
    <t>06226</t>
  </si>
  <si>
    <t>06227</t>
  </si>
  <si>
    <t>06228</t>
  </si>
  <si>
    <t>06229</t>
  </si>
  <si>
    <t>06230</t>
  </si>
  <si>
    <t>06231</t>
  </si>
  <si>
    <t>06233</t>
  </si>
  <si>
    <t>06234</t>
  </si>
  <si>
    <t>06236</t>
  </si>
  <si>
    <t>06237</t>
  </si>
  <si>
    <t>06238</t>
  </si>
  <si>
    <t>06239</t>
  </si>
  <si>
    <t>06240</t>
  </si>
  <si>
    <t>06241</t>
  </si>
  <si>
    <t>06243</t>
  </si>
  <si>
    <t>06244</t>
  </si>
  <si>
    <t>06245</t>
  </si>
  <si>
    <t>06246</t>
  </si>
  <si>
    <t>06199</t>
  </si>
  <si>
    <t>06250</t>
  </si>
  <si>
    <t>06251</t>
  </si>
  <si>
    <t>06253</t>
  </si>
  <si>
    <t>06254</t>
  </si>
  <si>
    <t>06255</t>
  </si>
  <si>
    <t>06256</t>
  </si>
  <si>
    <t>06257</t>
  </si>
  <si>
    <t>06258</t>
  </si>
  <si>
    <t>06259</t>
  </si>
  <si>
    <t>06264</t>
  </si>
  <si>
    <t>06265</t>
  </si>
  <si>
    <t>06266</t>
  </si>
  <si>
    <t>06267</t>
  </si>
  <si>
    <t>06268</t>
  </si>
  <si>
    <t>06269</t>
  </si>
  <si>
    <t>06270</t>
  </si>
  <si>
    <t>06271</t>
  </si>
  <si>
    <t>06273</t>
  </si>
  <si>
    <t>06275</t>
  </si>
  <si>
    <t>06276</t>
  </si>
  <si>
    <t>06277</t>
  </si>
  <si>
    <t>06278</t>
  </si>
  <si>
    <t>06279</t>
  </si>
  <si>
    <t>06280</t>
  </si>
  <si>
    <t>นางสาววราภรณ์ เพียสา</t>
  </si>
  <si>
    <t>นางสาววรการณ์ วงค์สาร</t>
  </si>
  <si>
    <t>06281</t>
  </si>
  <si>
    <t>05950</t>
  </si>
  <si>
    <t>06283</t>
  </si>
  <si>
    <t>2. นางสาวอิสริยาภรณ์ ชนะบุญ</t>
  </si>
  <si>
    <t>1.นางสาวจันทร์เพ็ญ  สายคำภา</t>
  </si>
  <si>
    <t>เด็กหญิงจันจิรา ช่วยบุญส่ง</t>
  </si>
  <si>
    <t>เด็กหญิงวรรณวิสา จันทร์เจริญ</t>
  </si>
  <si>
    <t>เด็กชายยอดชาย โนทิพย์</t>
  </si>
  <si>
    <t>นายณัฐยศ นามิสา</t>
  </si>
  <si>
    <t>เด็กชายวุฒธิวัณธ์ เบ็ญจขันธ์</t>
  </si>
  <si>
    <t>เด็กชายวรวุฒิ แดงสันเทียะ</t>
  </si>
  <si>
    <t>นางสาวเกศินี วงศ์สิงห์</t>
  </si>
  <si>
    <t>นางสาววิภาวดี ศรีโบราณ</t>
  </si>
  <si>
    <t>เด็กหญิงบัณฑิตา พรมพลเมือง</t>
  </si>
  <si>
    <t>เด็กหญิงปนัดดา ดวงกระจาย</t>
  </si>
  <si>
    <t>เด็กหญิงทิพย์ธารา โพธิ์บุญเรือง</t>
  </si>
  <si>
    <t>เด็กหญิงรัตนาวดี ดับโศรก</t>
  </si>
  <si>
    <t>เด็กหญิงศิริประภา พรมพลเมือง</t>
  </si>
  <si>
    <t>เด็กชายณัฐพล เทชะ</t>
  </si>
  <si>
    <t>1. นายสุริยา ชินทะวัน</t>
  </si>
  <si>
    <t>2. นางสาวรุจิกร เขตสมุทร์</t>
  </si>
  <si>
    <t>1. นายอัครบดินทร์ สรภูมิ</t>
  </si>
  <si>
    <t>2. นางสาวสรรเพชุดา พรหมเมตตา</t>
  </si>
  <si>
    <t>1. นายสันติ เมืองดู่</t>
  </si>
  <si>
    <t>1. นายนิวัฒน์  แพนบุตร</t>
  </si>
  <si>
    <t>06291</t>
  </si>
  <si>
    <t>06292</t>
  </si>
  <si>
    <t>06293</t>
  </si>
  <si>
    <t>06294</t>
  </si>
  <si>
    <t>06295</t>
  </si>
  <si>
    <t>06296</t>
  </si>
  <si>
    <t>06297</t>
  </si>
  <si>
    <t>06298</t>
  </si>
  <si>
    <t>06299</t>
  </si>
  <si>
    <t>06300</t>
  </si>
  <si>
    <t>06301</t>
  </si>
  <si>
    <t>06302</t>
  </si>
  <si>
    <t>06303</t>
  </si>
  <si>
    <t>06304</t>
  </si>
  <si>
    <t>06305</t>
  </si>
  <si>
    <t>06306</t>
  </si>
  <si>
    <t>06307</t>
  </si>
  <si>
    <t>06308</t>
  </si>
  <si>
    <t>06309</t>
  </si>
  <si>
    <t>06310</t>
  </si>
  <si>
    <t>06311</t>
  </si>
  <si>
    <t>06312</t>
  </si>
  <si>
    <t>06313</t>
  </si>
  <si>
    <t>06314</t>
  </si>
  <si>
    <t>06315</t>
  </si>
  <si>
    <t>06316</t>
  </si>
  <si>
    <t>06317</t>
  </si>
  <si>
    <t>06318</t>
  </si>
  <si>
    <t>06319</t>
  </si>
  <si>
    <t>06320</t>
  </si>
  <si>
    <t>06321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</si>
  <si>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</si>
  <si>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</si>
  <si>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</si>
  <si>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</si>
  <si>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</si>
  <si>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</si>
  <si>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</si>
  <si>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</si>
  <si>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06330</t>
  </si>
  <si>
    <t>06331</t>
  </si>
  <si>
    <t>06332</t>
  </si>
  <si>
    <t>06333</t>
  </si>
  <si>
    <t>06334</t>
  </si>
  <si>
    <t>06335</t>
  </si>
  <si>
    <t>06336</t>
  </si>
  <si>
    <t>06337</t>
  </si>
  <si>
    <t>06338</t>
  </si>
  <si>
    <t>06339</t>
  </si>
  <si>
    <t>06340</t>
  </si>
  <si>
    <t>06341</t>
  </si>
  <si>
    <t>06342</t>
  </si>
  <si>
    <t>06343</t>
  </si>
  <si>
    <t>06344</t>
  </si>
  <si>
    <t>06346</t>
  </si>
  <si>
    <t>06347</t>
  </si>
  <si>
    <t>06348</t>
  </si>
  <si>
    <t>06349</t>
  </si>
  <si>
    <t>06350</t>
  </si>
  <si>
    <t>06351</t>
  </si>
  <si>
    <t>06352</t>
  </si>
  <si>
    <t>06354</t>
  </si>
  <si>
    <t>06355</t>
  </si>
  <si>
    <t>06356</t>
  </si>
  <si>
    <t>06357</t>
  </si>
  <si>
    <t>06358</t>
  </si>
  <si>
    <t>06359</t>
  </si>
  <si>
    <t>06360</t>
  </si>
  <si>
    <t>06361</t>
  </si>
  <si>
    <t>06362</t>
  </si>
  <si>
    <t>06363</t>
  </si>
  <si>
    <t>06364</t>
  </si>
  <si>
    <t>06365</t>
  </si>
  <si>
    <t>06366</t>
  </si>
  <si>
    <t>06367</t>
  </si>
  <si>
    <t>06368</t>
  </si>
  <si>
    <t>06369</t>
  </si>
  <si>
    <t>06370</t>
  </si>
  <si>
    <t>06371</t>
  </si>
  <si>
    <t>06372</t>
  </si>
  <si>
    <t>06373</t>
  </si>
  <si>
    <t>06375</t>
  </si>
  <si>
    <t>06377</t>
  </si>
  <si>
    <t>06378</t>
  </si>
  <si>
    <t>06379</t>
  </si>
  <si>
    <t>06380</t>
  </si>
  <si>
    <t>06381</t>
  </si>
  <si>
    <t>06382</t>
  </si>
  <si>
    <t>06383</t>
  </si>
  <si>
    <t>06001</t>
  </si>
  <si>
    <t>06002</t>
  </si>
  <si>
    <t>06004</t>
  </si>
  <si>
    <t>06006</t>
  </si>
  <si>
    <t>06008</t>
  </si>
  <si>
    <t>06009</t>
  </si>
  <si>
    <t>06036</t>
  </si>
  <si>
    <t>05979</t>
  </si>
  <si>
    <t>05980</t>
  </si>
  <si>
    <t>05983</t>
  </si>
  <si>
    <t>06013</t>
  </si>
  <si>
    <t>06048</t>
  </si>
  <si>
    <t>06049</t>
  </si>
  <si>
    <t>05986</t>
  </si>
  <si>
    <t>06018</t>
  </si>
  <si>
    <t>05988</t>
  </si>
  <si>
    <t>05989</t>
  </si>
  <si>
    <t>05990</t>
  </si>
  <si>
    <t>05991</t>
  </si>
  <si>
    <t>06022</t>
  </si>
  <si>
    <t>06087</t>
  </si>
  <si>
    <t>06023</t>
  </si>
  <si>
    <t>05994</t>
  </si>
  <si>
    <t>06024</t>
  </si>
  <si>
    <t>นางสาวณัฐวรา ชินทวัน</t>
  </si>
  <si>
    <t>05995</t>
  </si>
  <si>
    <t>06288</t>
  </si>
  <si>
    <t>06026</t>
  </si>
  <si>
    <t>05996</t>
  </si>
  <si>
    <t>05997</t>
  </si>
  <si>
    <t>05998</t>
  </si>
  <si>
    <t>06029</t>
  </si>
  <si>
    <t>06062</t>
  </si>
  <si>
    <t>06064</t>
  </si>
  <si>
    <t>06000</t>
  </si>
  <si>
    <t>05969</t>
  </si>
  <si>
    <t>06035</t>
  </si>
  <si>
    <t>05971</t>
  </si>
  <si>
    <t>05973</t>
  </si>
  <si>
    <t>06039</t>
  </si>
  <si>
    <t>05976</t>
  </si>
  <si>
    <t>06088</t>
  </si>
  <si>
    <t>06012</t>
  </si>
  <si>
    <t>06014</t>
  </si>
  <si>
    <t>06015</t>
  </si>
  <si>
    <t>06090</t>
  </si>
  <si>
    <t>06020</t>
  </si>
  <si>
    <t>06055</t>
  </si>
  <si>
    <t>06057</t>
  </si>
  <si>
    <t>06058</t>
  </si>
  <si>
    <t>06025</t>
  </si>
  <si>
    <t>06060</t>
  </si>
  <si>
    <t>06028</t>
  </si>
  <si>
    <t>06061</t>
  </si>
  <si>
    <t>06063</t>
  </si>
  <si>
    <t>06384</t>
  </si>
  <si>
    <t>06385</t>
  </si>
  <si>
    <t>06386</t>
  </si>
  <si>
    <t>06388</t>
  </si>
  <si>
    <t>06389</t>
  </si>
  <si>
    <t>06390</t>
  </si>
  <si>
    <t>06391</t>
  </si>
  <si>
    <t>นางสาวศริมาส ป้านภูมิ</t>
  </si>
  <si>
    <t>05883</t>
  </si>
  <si>
    <t>05891</t>
  </si>
  <si>
    <t>06395</t>
  </si>
  <si>
    <t>06396</t>
  </si>
  <si>
    <t>06397</t>
  </si>
  <si>
    <t>06398</t>
  </si>
  <si>
    <t>06399</t>
  </si>
  <si>
    <t>06400</t>
  </si>
  <si>
    <t>06401</t>
  </si>
  <si>
    <t>06402</t>
  </si>
  <si>
    <t>06403</t>
  </si>
  <si>
    <t>เด็กหญิงชนิภา ผลให่</t>
  </si>
  <si>
    <t>นางสาววชิดา สิทธิสัมพันธ์</t>
  </si>
  <si>
    <t>เด็กชายชนาธิป กันยามา</t>
  </si>
  <si>
    <t>เด็กชายไชยวัฒณ์ อุทชัย</t>
  </si>
  <si>
    <t>เด็กหญิงพิชญา จันสุดใจ</t>
  </si>
  <si>
    <t>เด็กหญิงณิชารีย์ เกิดมงคล</t>
  </si>
  <si>
    <t>เด็กชายอภิวัฒน์ สิทธิวงค์</t>
  </si>
  <si>
    <t>เด็กหญิงสุกัญญา พลทา</t>
  </si>
  <si>
    <t>เด็กหญิงอารียา  อ่อนก้อม</t>
  </si>
  <si>
    <t>06404</t>
  </si>
  <si>
    <t>นายณัฐพงษ์ สิทธิวงค์</t>
  </si>
  <si>
    <t>นายอนุชิต อุตระทอง</t>
  </si>
  <si>
    <t>นางสาววิลาวัณย์ กองสินธุ</t>
  </si>
  <si>
    <t>นางสาวธารทิพย์ สงนำมา</t>
  </si>
  <si>
    <t>06021</t>
  </si>
  <si>
    <t>นายชัยวัฒน์ โนนศรีคำ</t>
  </si>
  <si>
    <t>06289</t>
  </si>
  <si>
    <t>นางสาวพัชรพร ศรีหาวงค์</t>
  </si>
  <si>
    <t>1. นางสาวธัญลักษณ์ คำทาสี</t>
  </si>
  <si>
    <t>2. นางสาวอรยา บัวระพา</t>
  </si>
  <si>
    <t>นายอนันธกร น้อยคูณ</t>
  </si>
  <si>
    <t>นางสาววริศรา สีหะวงศ์</t>
  </si>
  <si>
    <t>06027</t>
  </si>
  <si>
    <t>06405</t>
  </si>
  <si>
    <t>เด็กชายวงศธร วงศ์สิงห์</t>
  </si>
  <si>
    <t>เด็กหญิงธนพร คู่ผัด</t>
  </si>
  <si>
    <t>เด็กหญิงอาภัสรา กล้าหาญ</t>
  </si>
  <si>
    <t>เด็กหญิงสุชาดา มณีสาย</t>
  </si>
  <si>
    <t>เด็กหญิงวิชญาดา เทพศรี</t>
  </si>
  <si>
    <t>เด็กหญิงสุชาวดี วงค์จันทร์</t>
  </si>
  <si>
    <t>เด็กชายนาวิน ยศภา</t>
  </si>
  <si>
    <t>เด็กหญิงปวิชญา สิมมาพิมพ์</t>
  </si>
  <si>
    <t>เด็กชายจักรวรรดิ์ ตางจงราช</t>
  </si>
  <si>
    <t>เด็กชายจิรายุ ประดับศรี</t>
  </si>
  <si>
    <t>เด็กหญิงชลธิชา สีสมน้อย</t>
  </si>
  <si>
    <t>เด็กหญิงกนกวรรณ จันทร์พรม</t>
  </si>
  <si>
    <t>เด็กหญิงศกุนิชญ์ สายยางหล่อ</t>
  </si>
  <si>
    <t>เด็กหญิงเพ็ญพิชชา พาพวย</t>
  </si>
  <si>
    <t>เด็กหญิงอลินธิดา วิสุทธิสาย</t>
  </si>
  <si>
    <t>เด็กชายธนา สีหะวงศ์</t>
  </si>
  <si>
    <t>เด็กหญิงกัญญาภัทร รัววิชา</t>
  </si>
  <si>
    <t>เด็กหญิงศศิธร ชำนิ</t>
  </si>
  <si>
    <t>เด็กชายอติเทพ พรมน้อย</t>
  </si>
  <si>
    <t>เด็กชายณัฐพล จันทร์เขียว</t>
  </si>
  <si>
    <t>เด็กหญิงประภาพรรณ กระนูน</t>
  </si>
  <si>
    <t>เด็กหญิงเสาวลักษณ์ หาโกษี</t>
  </si>
  <si>
    <t>เด็กหญิงเพ็ญพักตร์ มาทิพย์</t>
  </si>
  <si>
    <t>เด็กหญิงภาวินี ภูเรียนคู่</t>
  </si>
  <si>
    <t>เด็กชายภูพิพัฒน์ ฐานะ</t>
  </si>
  <si>
    <t>เด็กชายทินกร มัชฌิมา</t>
  </si>
  <si>
    <t>เด็กชายศักรินทร์ ศรีลาดเลา</t>
  </si>
  <si>
    <t>เด็กชายภัทรวรรธน์ รัตนทิพย์</t>
  </si>
  <si>
    <t>เด็กชายธนากร โยคมา</t>
  </si>
  <si>
    <t>เด็กชายธนัตถ์นินทร์ ไชยเบ้า</t>
  </si>
  <si>
    <t>เด็กชายกรินทร์ ทวีจันทร์</t>
  </si>
  <si>
    <t>เด็กชายภูรินทร์ แก้วมะณี</t>
  </si>
  <si>
    <t>เด็กหญิงอนัญญา สมหล้า</t>
  </si>
  <si>
    <t>เด็กหญิงลดาภรณ์ หาญใจ</t>
  </si>
  <si>
    <t>เด็กหญิงพนิตพร สีอุ้ย</t>
  </si>
  <si>
    <t>เด็กหญิงศศิวิภา ทีบัวบาน</t>
  </si>
  <si>
    <t>เด็กชายเจษฎากร ทิพย์รักษ์</t>
  </si>
  <si>
    <t>เด็กชายธนกร ป้อมพลอย</t>
  </si>
  <si>
    <t>เด็กชายนพดล เชื้อพรมมา</t>
  </si>
  <si>
    <t>เด็กหญิงนลินนิภา ราชบัญดิษฐ์</t>
  </si>
  <si>
    <t>เด็กชายธีรเทพ สอนเต็ม</t>
  </si>
  <si>
    <t>เด็กชายภานุพงศ์ สายเสมา</t>
  </si>
  <si>
    <t>เด็กชายสราวุธ พุทธิคุณ</t>
  </si>
  <si>
    <t>เด็กชายสรวิชญ์ พุฒเขียว</t>
  </si>
  <si>
    <t>เด็กหญิงพัชรี ลาดพันนา</t>
  </si>
  <si>
    <t>เด็กหญิงเปรมสุดา ไชยชาลี</t>
  </si>
  <si>
    <t>เด็กหญิงบุญยอร จันทจร</t>
  </si>
  <si>
    <t>เด็กหญิงพัชราภา แสงจันดา</t>
  </si>
  <si>
    <t>เด็กหญิงนิราวรรณ พวงศรี</t>
  </si>
  <si>
    <t>เด็กชายภูบดินทร์ คำวงศ์</t>
  </si>
  <si>
    <t>เด็กชายสิงหนาท พรมพลเมือง</t>
  </si>
  <si>
    <t>เด็กหญิงเปรมสุดา สนั่นก้อง</t>
  </si>
  <si>
    <t>เด็กหญิงพีรดา พินะพงษ์</t>
  </si>
  <si>
    <t>เด็กชายศรัญญู ยศพังเทียม</t>
  </si>
  <si>
    <t>เด็กชายกมลเทพ คำวงษ์</t>
  </si>
  <si>
    <t>เด็กชายจารุพัทธ์ กรรณลา</t>
  </si>
  <si>
    <t>เด็กชายรัชชานนท์ ประรังม่วง</t>
  </si>
  <si>
    <t>เด็กชายอนากร ทองเหลือง</t>
  </si>
  <si>
    <t>เด็กหญิงฐิติมา จิตราช</t>
  </si>
  <si>
    <t>เด็กหญิงปาริตา ศรีลุนทอง</t>
  </si>
  <si>
    <t>นางสาวนันทิดา มาตย์วิเศษ</t>
  </si>
  <si>
    <t>นางสาวปิยะธิดา ป้านภูมิ</t>
  </si>
  <si>
    <t>นางสาวชุติกาญจน์ วะโรงค์</t>
  </si>
  <si>
    <t>นางสาวเกวลิน ขวัญเรือน</t>
  </si>
  <si>
    <t>นางสาววนิดา ดาน้ำคำ</t>
  </si>
  <si>
    <t>นายปัญญากร ศรีสุระ</t>
  </si>
  <si>
    <t>นางสาวสุรัชชญา บุญอาเนตร</t>
  </si>
  <si>
    <t>นางสาวสุชาดา เพียมูล</t>
  </si>
  <si>
    <t>นายบุญสิทธิ์ แสงจันทร์</t>
  </si>
  <si>
    <t>นางสาวกัลยาณี คนึงหาญ</t>
  </si>
  <si>
    <t>นางสาววิลาวัลย์ ลือคำหาญ</t>
  </si>
  <si>
    <t>นายนที โคตรวงษา</t>
  </si>
  <si>
    <t>นายศุภกร ทองกุล</t>
  </si>
  <si>
    <t>นางสาวศิริพร ตะนาขาน</t>
  </si>
  <si>
    <t>นางสาววรัญญา ปลุกแก้ว</t>
  </si>
  <si>
    <t>นายอัครเดช พระเวียงคำ</t>
  </si>
  <si>
    <t>นายพงศ์ปณต นะละกุล</t>
  </si>
  <si>
    <t>นางสาวกรรลยา เกษาพันธ์</t>
  </si>
  <si>
    <t>นางสาวสุพรรษา สุโพธิ์ขันธ์</t>
  </si>
  <si>
    <t>นางสาววชิราภรณ์ เขียวหนู</t>
  </si>
  <si>
    <t>นายประกฤษฎิ์ พรมน้อย</t>
  </si>
  <si>
    <t>นายเอกสิทธิ์ พันจิม</t>
  </si>
  <si>
    <t>นางสาวอุษามณี มะลิหวล</t>
  </si>
  <si>
    <t>นายรัฐธาวินทร์ เทชะ</t>
  </si>
  <si>
    <t>นางสาวลาวัลย์ อัคคะนิมตย์</t>
  </si>
  <si>
    <t>นางสาวปัณฑิตา ริพลทา</t>
  </si>
  <si>
    <t>นายอธิวัฒน์ วิเขตกิจ</t>
  </si>
  <si>
    <t>นางสาวมัลลิการ์ ข้อยุ่น</t>
  </si>
  <si>
    <t>นางสาวน้ำเพชร เทียบดอกไม้</t>
  </si>
  <si>
    <t>นางสาวสุภาพร ศรีชัยหมื่อ</t>
  </si>
  <si>
    <t>นางสาวเบญจมาภรณ์ สายยางหล่อ</t>
  </si>
  <si>
    <t>นางสาวธัญรดา แสงสีเรือง</t>
  </si>
  <si>
    <t>นางสาวจุฑามาศ หนูลา</t>
  </si>
  <si>
    <t>นายณัฐวุธ ปาโม</t>
  </si>
  <si>
    <t>นางสาวนพรัตน์ ตางจงราช</t>
  </si>
  <si>
    <t>นายชินดนัย เศษสูงเนิน</t>
  </si>
  <si>
    <t>นายสมพงษ์ ที่บ้านบ่อ</t>
  </si>
  <si>
    <t>นางสาวพัชรพร ทิศหน่อ</t>
  </si>
  <si>
    <t>นายจิรวัฒน์ ประเสริฐแก้ว</t>
  </si>
  <si>
    <t>นางสาวแพรวรุ่ง พลเพ็ง</t>
  </si>
  <si>
    <t>นายภนากร สีอุ้ย</t>
  </si>
  <si>
    <t>นายนฤเทพ วิฐาน</t>
  </si>
  <si>
    <t>นางสาวมณฑกานต์ กำกับกลาง</t>
  </si>
  <si>
    <t>นางสาวกัลยรัตน์ จันทร์ชาดา</t>
  </si>
  <si>
    <t>นางสาวเกตุสุดา มีโนนทอง</t>
  </si>
  <si>
    <t>นางสาวจิราภา ถูวะศรี</t>
  </si>
  <si>
    <t>นายวรัญญู ทระทึก</t>
  </si>
  <si>
    <t>นางสาวปาริชาติ ชัยเพชร</t>
  </si>
  <si>
    <t>นางสาวบุญยวีร์ เทวพิทักษ์</t>
  </si>
  <si>
    <t>นายพงศกร เถื่อนศรีจันทร์</t>
  </si>
  <si>
    <t>นายธนโชติ พาพวย</t>
  </si>
  <si>
    <t>นางสาวสุพัตรา สุรมณี</t>
  </si>
  <si>
    <t>เด็กหญิงอนัญญา สุทรวิภาค</t>
  </si>
  <si>
    <t>เด็กหญิงลัดดาวัลย์ สลักกาย</t>
  </si>
  <si>
    <t>เด็กหญิงปณัฐดา ผาสุโพธิ์</t>
  </si>
  <si>
    <t>เด็กหญิงจินดาพร โสภาส</t>
  </si>
  <si>
    <t>เด็กชายธนากร  ดีศรีคร</t>
  </si>
  <si>
    <t>เด็กชายธนกร  สอนสุภาพ</t>
  </si>
  <si>
    <t>เด็กชายธนากิตร  แสนเวียง</t>
  </si>
  <si>
    <t>เด็กหญิงณัฐกานต์  บุญสินชัย</t>
  </si>
  <si>
    <t>เด็กชายธวัชชัย  นาคประสม</t>
  </si>
  <si>
    <t>เด็กหญิงปิยธิดา  ทาระสา</t>
  </si>
  <si>
    <t>เด็กชายสุทธิลักษณ์  เพิ่มปลูก</t>
  </si>
  <si>
    <t>06408</t>
  </si>
  <si>
    <t>06407</t>
  </si>
  <si>
    <t>06406</t>
  </si>
  <si>
    <t>เด็กชายณฐกร  บุญรอด</t>
  </si>
  <si>
    <t>1. นายฑิววัฒ  สีลุนทอง</t>
  </si>
  <si>
    <t>1. นายณกรณ์ จันทะบุตร</t>
  </si>
  <si>
    <t>2. นายสวิส  กุลชัย</t>
  </si>
  <si>
    <t>1. นางสาวประภาพร  เขียวขำ</t>
  </si>
  <si>
    <t>2. นางสาวจิรภิญญา  ทัดทา</t>
  </si>
  <si>
    <t>1. นายพงศกร  อินแถลง</t>
  </si>
  <si>
    <t>1. นางสาวจิตรา ไชยนาค</t>
  </si>
  <si>
    <t>เด็กหญิงพัชรภร  เกตขุนทศ</t>
  </si>
  <si>
    <t>เด็กชายวชิรวิชญ์  อินทรักษา</t>
  </si>
  <si>
    <t>เด็กชายพีรพัฒน์ ไชยศรี</t>
  </si>
  <si>
    <t>เด็กชายกรวิทย์ ยอดตา</t>
  </si>
  <si>
    <t>เด็กหญิงวณิดา หรบรรพ์</t>
  </si>
  <si>
    <t>เด็กชายณราธิป ขมิ้นเขียว</t>
  </si>
  <si>
    <t>นางสาวพิยะดา   สุดชาติ</t>
  </si>
  <si>
    <t>นายณัฐวุฒิ  เย็นบำรุง</t>
  </si>
  <si>
    <t>เด็กหญิงกัลย์ณภัทร  สุริยภาพ</t>
  </si>
  <si>
    <t>06263</t>
  </si>
  <si>
    <t>เด็กหญิงณธิดา  อันทะไชย</t>
  </si>
  <si>
    <t>เด็กชายกฤติพงษ์  ศรีสุระ</t>
  </si>
  <si>
    <t>เด็กหญิงณัชชา  เทียมดาว</t>
  </si>
  <si>
    <t>06107</t>
  </si>
  <si>
    <t>06173</t>
  </si>
  <si>
    <t>06141</t>
  </si>
  <si>
    <t>06142</t>
  </si>
  <si>
    <t>06175</t>
  </si>
  <si>
    <t>06111</t>
  </si>
  <si>
    <t>06113</t>
  </si>
  <si>
    <t>06114</t>
  </si>
  <si>
    <t>06182</t>
  </si>
  <si>
    <t>06117</t>
  </si>
  <si>
    <t>06186</t>
  </si>
  <si>
    <t>06124</t>
  </si>
  <si>
    <t>06156</t>
  </si>
  <si>
    <t>06158</t>
  </si>
  <si>
    <t>06159</t>
  </si>
  <si>
    <t>06161</t>
  </si>
  <si>
    <t>06129</t>
  </si>
  <si>
    <t>06194</t>
  </si>
  <si>
    <t>06163</t>
  </si>
  <si>
    <t>06133</t>
  </si>
  <si>
    <t>06134</t>
  </si>
  <si>
    <t>06169</t>
  </si>
  <si>
    <t>06135</t>
  </si>
  <si>
    <t>06150</t>
  </si>
  <si>
    <t>06180</t>
  </si>
  <si>
    <t>06112</t>
  </si>
  <si>
    <t>06154</t>
  </si>
  <si>
    <t>06123</t>
  </si>
  <si>
    <t>06157</t>
  </si>
  <si>
    <t>06125</t>
  </si>
  <si>
    <t>06126</t>
  </si>
  <si>
    <t>06127</t>
  </si>
  <si>
    <t>06128</t>
  </si>
  <si>
    <t>06165</t>
  </si>
  <si>
    <t>06164</t>
  </si>
  <si>
    <t>06167</t>
  </si>
  <si>
    <t>06201</t>
  </si>
  <si>
    <t>06136</t>
  </si>
  <si>
    <t>06409</t>
  </si>
  <si>
    <t>06410</t>
  </si>
  <si>
    <t>06411</t>
  </si>
  <si>
    <t>06412</t>
  </si>
  <si>
    <t>06413</t>
  </si>
  <si>
    <t>06414</t>
  </si>
  <si>
    <t>06415</t>
  </si>
  <si>
    <t>06416</t>
  </si>
  <si>
    <t>06417</t>
  </si>
  <si>
    <t>06418</t>
  </si>
  <si>
    <t>06419</t>
  </si>
  <si>
    <t>06420</t>
  </si>
  <si>
    <t>06421</t>
  </si>
  <si>
    <t>06422</t>
  </si>
  <si>
    <t>06423</t>
  </si>
  <si>
    <t>06424</t>
  </si>
  <si>
    <t>06425</t>
  </si>
  <si>
    <t>06426</t>
  </si>
  <si>
    <t>06427</t>
  </si>
  <si>
    <t>06428</t>
  </si>
  <si>
    <t>06429</t>
  </si>
  <si>
    <t>06430</t>
  </si>
  <si>
    <t>06431</t>
  </si>
  <si>
    <t>06432</t>
  </si>
  <si>
    <t>06433</t>
  </si>
  <si>
    <t>06434</t>
  </si>
  <si>
    <t>06435</t>
  </si>
  <si>
    <t>06436</t>
  </si>
  <si>
    <t>06437</t>
  </si>
  <si>
    <t>06438</t>
  </si>
  <si>
    <t>06439</t>
  </si>
  <si>
    <t>06440</t>
  </si>
  <si>
    <t>06441</t>
  </si>
  <si>
    <t>06442</t>
  </si>
  <si>
    <t>06443</t>
  </si>
  <si>
    <t>06444</t>
  </si>
  <si>
    <t>06445</t>
  </si>
  <si>
    <t>06446</t>
  </si>
  <si>
    <t>06447</t>
  </si>
  <si>
    <t>06448</t>
  </si>
  <si>
    <t>06449</t>
  </si>
  <si>
    <t>06450</t>
  </si>
  <si>
    <t>06451</t>
  </si>
  <si>
    <t>06452</t>
  </si>
  <si>
    <t>06453</t>
  </si>
  <si>
    <t>06454</t>
  </si>
  <si>
    <t>06455</t>
  </si>
  <si>
    <t>06456</t>
  </si>
  <si>
    <t>06457</t>
  </si>
  <si>
    <t>06458</t>
  </si>
  <si>
    <t>06459</t>
  </si>
  <si>
    <t>06460</t>
  </si>
  <si>
    <t>06461</t>
  </si>
  <si>
    <t>06462</t>
  </si>
  <si>
    <t>06463</t>
  </si>
  <si>
    <t>06464</t>
  </si>
  <si>
    <t>06465</t>
  </si>
  <si>
    <t>06466</t>
  </si>
  <si>
    <t>06468</t>
  </si>
  <si>
    <t>06470</t>
  </si>
  <si>
    <t>06471</t>
  </si>
  <si>
    <t>06472</t>
  </si>
  <si>
    <t>06473</t>
  </si>
  <si>
    <t>06474</t>
  </si>
  <si>
    <t>06475</t>
  </si>
  <si>
    <t>06476</t>
  </si>
  <si>
    <t>06477</t>
  </si>
  <si>
    <t>06478</t>
  </si>
  <si>
    <t>06479</t>
  </si>
  <si>
    <t>06480</t>
  </si>
  <si>
    <t>06481</t>
  </si>
  <si>
    <t>06482</t>
  </si>
  <si>
    <t>06483</t>
  </si>
  <si>
    <t>06484</t>
  </si>
  <si>
    <t>06485</t>
  </si>
  <si>
    <t>06486</t>
  </si>
  <si>
    <t>06487</t>
  </si>
  <si>
    <t>06488</t>
  </si>
  <si>
    <t>06489</t>
  </si>
  <si>
    <t>06490</t>
  </si>
  <si>
    <t>06491</t>
  </si>
  <si>
    <t>06492</t>
  </si>
  <si>
    <t>06493</t>
  </si>
  <si>
    <t>06494</t>
  </si>
  <si>
    <t>06495</t>
  </si>
  <si>
    <t>06496</t>
  </si>
  <si>
    <t>06497</t>
  </si>
  <si>
    <t>09498</t>
  </si>
  <si>
    <t>06121</t>
  </si>
  <si>
    <t>06499</t>
  </si>
  <si>
    <t>06500</t>
  </si>
  <si>
    <t>06501</t>
  </si>
  <si>
    <t>06502</t>
  </si>
  <si>
    <t>06503</t>
  </si>
  <si>
    <t>เด็กชายอติเทพ แก้วพิมพ์</t>
  </si>
  <si>
    <t>รายชื่อนักเรียน ปีการศึกษา 2568 ภาคเรียนที่ 2  ชั้น ม.1/1</t>
  </si>
  <si>
    <t>รายชื่อนักเรียน ปีการศึกษา 2568 ภาคเรียนที่ 2  ชั้น ม.1/2</t>
  </si>
  <si>
    <t>รายชื่อนักเรียน ปีการศึกษา 2568 ภาคเรียนที่ 2  ชั้น ม.1/3</t>
  </si>
  <si>
    <t>รายชื่อนักเรียน ปีการศึกษา 2568 ภาคเรียนที่ 2  ชั้น ม.4/1</t>
  </si>
  <si>
    <t>รายชื่อนักเรียน ปีการศึกษา 2568 ภาคเรียนที่ 2  ชั้น ม.4/2</t>
  </si>
  <si>
    <t>รายชื่อนักเรียน ปีการศึกษา 2568 ภาคเรียนที่ 2  ชั้น ม.5/1</t>
  </si>
  <si>
    <t>รายชื่อนักเรียน ปีการศึกษา 2568 ภาคเรียนที่ 2  ชั้น ม.5/2</t>
  </si>
  <si>
    <t>รายชื่อนักเรียน ปีการศึกษา 2568 ภาคเรียนที่ 2  ชั้น ม.6/1</t>
  </si>
  <si>
    <t>รายชื่อนักเรียน ปีการศึกษา 2568 ภาคเรียนที่ 2  ชั้น ม.6/2</t>
  </si>
  <si>
    <t>รายชื่อนักเรียน ปีการศึกษา 2568 ภาคเรียนที่ 2  ชั้น ม.3/2</t>
  </si>
  <si>
    <t>รายชื่อนักเรียน ปีการศึกษา 2568 ภาคเรียนที่ 2  ชั้น ม.3/1</t>
  </si>
  <si>
    <t>รายชื่อนักเรียน ปีการศึกษา 2568 ภาคเรียนที่ 2  ชั้น ม.2/3</t>
  </si>
  <si>
    <t>รายชื่อนักเรียน ปีการศึกษา 2568 ภาคเรียนที่ 2  ชั้น ม.2/2</t>
  </si>
  <si>
    <t>รายชื่อนักเรียน ปีการศึกษา 2568 ภาคเรียนที่ 2  ชั้น ม.2/1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</si>
</sst>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ngsana New"/>
      <family val="1"/>
    </font>
    <font>
      <sz val="14"/>
      <color theme="1"/>
      <name val="TH SarabunIT๙"/>
      <family val="2"/>
    </font>
    <font>
      <sz val="14"/>
      <color theme="1"/>
      <name val="Calibri"/>
      <family val="2"/>
      <scheme val="minor"/>
    </font>
    <font>
      <sz val="13.5"/>
      <color theme="1"/>
      <name val="Angsana New"/>
      <family val="1"/>
    </font>
    <font>
      <sz val="14"/>
      <name val="Angsana New"/>
      <family val="1"/>
    </font>
    <font>
      <sz val="12"/>
      <name val="Angsana New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49" fontId="1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8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" fillId="9" borderId="1" xfId="0" applyFont="1" applyFill="1" applyBorder="1"/>
    <xf numFmtId="0" fontId="10" fillId="0" borderId="0" xfId="0" applyFont="1"/>
    <xf numFmtId="0" fontId="9" fillId="0" borderId="0" xfId="0" applyFont="1" applyAlignment="1">
      <alignment vertical="center" wrapText="1"/>
    </xf>
    <xf numFmtId="49" fontId="1" fillId="0" borderId="0" xfId="0" applyNumberFormat="1" applyFont="1"/>
    <xf numFmtId="49" fontId="1" fillId="0" borderId="5" xfId="0" applyNumberFormat="1" applyFont="1" applyBorder="1" applyAlignment="1">
      <alignment horizontal="center" vertical="center"/>
    </xf>
    <xf numFmtId="0" fontId="1" fillId="0" borderId="6" xfId="0" applyFont="1" applyBorder="1"/>
    <xf numFmtId="0" fontId="3" fillId="0" borderId="1" xfId="0" applyFont="1" applyBorder="1" applyAlignment="1">
      <alignment horizontal="center" vertical="center"/>
    </xf>
    <xf numFmtId="0" fontId="9" fillId="8" borderId="0" xfId="0" applyFont="1" applyFill="1" applyAlignment="1">
      <alignment vertical="center"/>
    </xf>
    <xf numFmtId="0" fontId="9" fillId="8" borderId="4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3" fillId="0" borderId="0" xfId="0" applyFont="1"/>
    <xf numFmtId="49" fontId="8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33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0AAA474-899E-42F7-9183-3273EFEE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96900" cy="7650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1DCA4B0-CA41-447D-940C-40F0CBF2D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96900" cy="7675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E50649-5012-4A9A-90B7-C2AC47658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96900" cy="7675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A4EBE0-BED1-4454-9771-931687485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87375" cy="7675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7A3885-770B-440D-B145-AE9B6E4AE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87375" cy="7675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B51CD1-E2B3-447C-A5B1-5C7AB262D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87375" cy="7675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31752</xdr:rowOff>
    </xdr:from>
    <xdr:to>
      <xdr:col>1</xdr:col>
      <xdr:colOff>231494</xdr:colOff>
      <xdr:row>2</xdr:row>
      <xdr:rowOff>196081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2"/>
          <a:ext cx="463952" cy="5983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91108</xdr:colOff>
      <xdr:row>0</xdr:row>
      <xdr:rowOff>16566</xdr:rowOff>
    </xdr:from>
    <xdr:to>
      <xdr:col>1</xdr:col>
      <xdr:colOff>380309</xdr:colOff>
      <xdr:row>2</xdr:row>
      <xdr:rowOff>212657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301A7E3-5E0F-4F7B-B67E-84D71C1DA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08" y="16566"/>
          <a:ext cx="587375" cy="7675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91108</xdr:colOff>
      <xdr:row>0</xdr:row>
      <xdr:rowOff>16566</xdr:rowOff>
    </xdr:from>
    <xdr:to>
      <xdr:col>1</xdr:col>
      <xdr:colOff>380309</xdr:colOff>
      <xdr:row>2</xdr:row>
      <xdr:rowOff>212657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1A6FE94-2E5D-4263-974E-6E468B29F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08" y="16566"/>
          <a:ext cx="594001" cy="76759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91108</xdr:colOff>
      <xdr:row>0</xdr:row>
      <xdr:rowOff>16566</xdr:rowOff>
    </xdr:from>
    <xdr:to>
      <xdr:col>1</xdr:col>
      <xdr:colOff>380309</xdr:colOff>
      <xdr:row>2</xdr:row>
      <xdr:rowOff>212657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C6057C0-E73E-41CC-A3AA-A09F40D82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08" y="16566"/>
          <a:ext cx="594001" cy="76759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87375" cy="76759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87375" cy="76759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87375" cy="7675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87375" cy="76759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87375" cy="76759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87375" cy="76759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625475" cy="76759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625475" cy="76759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87375" cy="76759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625475" cy="76759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625475" cy="76759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31751</xdr:rowOff>
    </xdr:from>
    <xdr:to>
      <xdr:col>1</xdr:col>
      <xdr:colOff>368300</xdr:colOff>
      <xdr:row>2</xdr:row>
      <xdr:rowOff>227842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1751"/>
          <a:ext cx="587375" cy="767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7EB3-968B-4E79-A422-272FA49FA2DE}">
  <sheetPr>
    <tabColor theme="4" tint="0.39997558519241921"/>
  </sheetPr>
  <dimension ref="A1:Z38"/>
  <sheetViews>
    <sheetView topLeftCell="A21" zoomScale="81" zoomScaleNormal="103" workbookViewId="0">
      <selection activeCell="W9" sqref="W9"/>
    </sheetView>
  </sheetViews>
  <sheetFormatPr defaultColWidth="9" defaultRowHeight="18" x14ac:dyDescent="0.35"/>
  <cols>
    <col min="1" max="1" width="4.44140625" customWidth="1"/>
    <col min="2" max="2" width="9.6640625" customWidth="1"/>
    <col min="3" max="3" width="23.6640625" style="30" customWidth="1"/>
    <col min="4" max="7" width="0" hidden="1" customWidth="1"/>
    <col min="8" max="22" width="3.44140625" customWidth="1"/>
    <col min="26" max="26" width="35.5546875" customWidth="1"/>
    <col min="28" max="28" width="36.109375" customWidth="1"/>
  </cols>
  <sheetData>
    <row r="1" spans="1:26" s="1" customFormat="1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6" s="1" customFormat="1" ht="24" customHeight="1" x14ac:dyDescent="0.6">
      <c r="A2" s="45" t="s">
        <v>858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6" s="1" customFormat="1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6" s="1" customFormat="1" ht="23.4" x14ac:dyDescent="0.6">
      <c r="A4" s="47" t="s">
        <v>5</v>
      </c>
      <c r="B4" s="48"/>
      <c r="C4" s="6" t="s">
        <v>711</v>
      </c>
      <c r="D4" s="3"/>
      <c r="E4" s="3"/>
      <c r="F4" s="3"/>
      <c r="G4" s="3"/>
      <c r="H4" s="48"/>
      <c r="I4" s="48"/>
      <c r="J4" s="48"/>
      <c r="K4" s="48"/>
      <c r="L4" s="48"/>
      <c r="M4" s="48"/>
      <c r="N4" s="48"/>
      <c r="O4" s="48"/>
      <c r="P4" s="48"/>
    </row>
    <row r="5" spans="1:26" s="1" customFormat="1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Z5" s="36"/>
    </row>
    <row r="6" spans="1:26" s="1" customFormat="1" ht="18.75" customHeight="1" x14ac:dyDescent="0.5">
      <c r="A6" s="5">
        <v>1</v>
      </c>
      <c r="B6" s="12" t="s">
        <v>763</v>
      </c>
      <c r="C6" s="24" t="s">
        <v>715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Z6" s="36"/>
    </row>
    <row r="7" spans="1:26" s="1" customFormat="1" ht="18.75" customHeight="1" x14ac:dyDescent="0.5">
      <c r="A7" s="5">
        <v>2</v>
      </c>
      <c r="B7" s="12" t="s">
        <v>764</v>
      </c>
      <c r="C7" s="25" t="s">
        <v>586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Z7" s="36"/>
    </row>
    <row r="8" spans="1:26" s="1" customFormat="1" ht="18.75" customHeight="1" x14ac:dyDescent="0.5">
      <c r="A8" s="5">
        <v>3</v>
      </c>
      <c r="B8" s="12" t="s">
        <v>765</v>
      </c>
      <c r="C8" s="25" t="s">
        <v>587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Z8" s="36"/>
    </row>
    <row r="9" spans="1:26" s="1" customFormat="1" ht="18.75" customHeight="1" x14ac:dyDescent="0.5">
      <c r="A9" s="5">
        <v>4</v>
      </c>
      <c r="B9" s="12" t="s">
        <v>766</v>
      </c>
      <c r="C9" s="24" t="s">
        <v>597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Z9" s="36"/>
    </row>
    <row r="10" spans="1:26" s="1" customFormat="1" ht="18.75" customHeight="1" x14ac:dyDescent="0.5">
      <c r="A10" s="5">
        <v>5</v>
      </c>
      <c r="B10" s="12" t="s">
        <v>767</v>
      </c>
      <c r="C10" s="4" t="s">
        <v>603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Z10" s="36"/>
    </row>
    <row r="11" spans="1:26" s="1" customFormat="1" ht="18.75" customHeight="1" x14ac:dyDescent="0.5">
      <c r="A11" s="5">
        <v>6</v>
      </c>
      <c r="B11" s="12" t="s">
        <v>768</v>
      </c>
      <c r="C11" s="24" t="s">
        <v>593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Z11" s="37"/>
    </row>
    <row r="12" spans="1:26" s="1" customFormat="1" ht="18.75" customHeight="1" x14ac:dyDescent="0.5">
      <c r="A12" s="5">
        <v>7</v>
      </c>
      <c r="B12" s="12" t="s">
        <v>769</v>
      </c>
      <c r="C12" s="25" t="s">
        <v>584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Z12" s="38"/>
    </row>
    <row r="13" spans="1:26" s="1" customFormat="1" ht="18.75" customHeight="1" x14ac:dyDescent="0.5">
      <c r="A13" s="5">
        <v>8</v>
      </c>
      <c r="B13" s="12" t="s">
        <v>770</v>
      </c>
      <c r="C13" s="24" t="s">
        <v>602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Z13" s="31"/>
    </row>
    <row r="14" spans="1:26" s="1" customFormat="1" ht="18.75" customHeight="1" x14ac:dyDescent="0.5">
      <c r="A14" s="5">
        <v>9</v>
      </c>
      <c r="B14" s="12" t="s">
        <v>771</v>
      </c>
      <c r="C14" s="24" t="s">
        <v>596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Z14" s="31"/>
    </row>
    <row r="15" spans="1:26" s="1" customFormat="1" ht="18.75" customHeight="1" x14ac:dyDescent="0.5">
      <c r="A15" s="5">
        <v>10</v>
      </c>
      <c r="B15" s="12" t="s">
        <v>772</v>
      </c>
      <c r="C15" s="24" t="s">
        <v>857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Z15" s="31"/>
    </row>
    <row r="16" spans="1:26" s="1" customFormat="1" ht="18.75" customHeight="1" x14ac:dyDescent="0.5">
      <c r="A16" s="5">
        <v>11</v>
      </c>
      <c r="B16" s="12" t="s">
        <v>773</v>
      </c>
      <c r="C16" s="4" t="s">
        <v>589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Z16" s="31"/>
    </row>
    <row r="17" spans="1:26" s="1" customFormat="1" ht="18.75" customHeight="1" x14ac:dyDescent="0.5">
      <c r="A17" s="5">
        <v>12</v>
      </c>
      <c r="B17" s="12" t="s">
        <v>774</v>
      </c>
      <c r="C17" s="4" t="s">
        <v>594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Z17" s="31"/>
    </row>
    <row r="18" spans="1:26" s="1" customFormat="1" ht="18.75" customHeight="1" x14ac:dyDescent="0.5">
      <c r="A18" s="5">
        <v>13</v>
      </c>
      <c r="B18" s="12" t="s">
        <v>775</v>
      </c>
      <c r="C18" s="4" t="s">
        <v>588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Z18" s="31"/>
    </row>
    <row r="19" spans="1:26" s="1" customFormat="1" ht="18.75" customHeight="1" x14ac:dyDescent="0.5">
      <c r="A19" s="5">
        <v>14</v>
      </c>
      <c r="B19" s="12" t="s">
        <v>776</v>
      </c>
      <c r="C19" s="4" t="s">
        <v>579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Z19" s="31"/>
    </row>
    <row r="20" spans="1:26" s="1" customFormat="1" ht="18.75" customHeight="1" x14ac:dyDescent="0.5">
      <c r="A20" s="5">
        <v>15</v>
      </c>
      <c r="B20" s="12" t="s">
        <v>777</v>
      </c>
      <c r="C20" s="4" t="s">
        <v>598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Z20" s="31"/>
    </row>
    <row r="21" spans="1:26" s="1" customFormat="1" ht="18.75" customHeight="1" x14ac:dyDescent="0.5">
      <c r="A21" s="5">
        <v>16</v>
      </c>
      <c r="B21" s="12" t="s">
        <v>778</v>
      </c>
      <c r="C21" s="4" t="s">
        <v>585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Z21" s="31"/>
    </row>
    <row r="22" spans="1:26" s="1" customFormat="1" ht="18.75" customHeight="1" x14ac:dyDescent="0.5">
      <c r="A22" s="5">
        <v>17</v>
      </c>
      <c r="B22" s="12" t="s">
        <v>779</v>
      </c>
      <c r="C22" s="4" t="s">
        <v>600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6" s="1" customFormat="1" ht="18.75" customHeight="1" x14ac:dyDescent="0.5">
      <c r="A23" s="5">
        <v>18</v>
      </c>
      <c r="B23" s="12" t="s">
        <v>780</v>
      </c>
      <c r="C23" s="4" t="s">
        <v>591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6" s="1" customFormat="1" ht="18.75" customHeight="1" x14ac:dyDescent="0.5">
      <c r="A24" s="5">
        <v>19</v>
      </c>
      <c r="B24" s="12" t="s">
        <v>781</v>
      </c>
      <c r="C24" s="4" t="s">
        <v>601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6" s="1" customFormat="1" ht="18.75" customHeight="1" x14ac:dyDescent="0.5">
      <c r="A25" s="5">
        <v>20</v>
      </c>
      <c r="B25" s="12" t="s">
        <v>782</v>
      </c>
      <c r="C25" s="4" t="s">
        <v>582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6" s="1" customFormat="1" ht="18.75" customHeight="1" x14ac:dyDescent="0.5">
      <c r="A26" s="5">
        <v>21</v>
      </c>
      <c r="B26" s="12" t="s">
        <v>783</v>
      </c>
      <c r="C26" s="40" t="s">
        <v>590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6" s="1" customFormat="1" ht="18.75" customHeight="1" x14ac:dyDescent="0.5">
      <c r="A27" s="5">
        <v>22</v>
      </c>
      <c r="B27" s="12" t="s">
        <v>784</v>
      </c>
      <c r="C27" s="4" t="s">
        <v>595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6" s="1" customFormat="1" ht="18.75" customHeight="1" x14ac:dyDescent="0.5">
      <c r="A28" s="5">
        <v>23</v>
      </c>
      <c r="B28" s="12" t="s">
        <v>785</v>
      </c>
      <c r="C28" s="4" t="s">
        <v>581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6" s="1" customFormat="1" ht="18.75" customHeight="1" x14ac:dyDescent="0.5">
      <c r="A29" s="5">
        <v>24</v>
      </c>
      <c r="B29" s="12" t="s">
        <v>786</v>
      </c>
      <c r="C29" s="4" t="s">
        <v>583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6" s="1" customFormat="1" ht="18.75" customHeight="1" x14ac:dyDescent="0.5">
      <c r="A30" s="5">
        <v>25</v>
      </c>
      <c r="B30" s="12" t="s">
        <v>787</v>
      </c>
      <c r="C30" s="4" t="s">
        <v>599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6" s="1" customFormat="1" ht="18.75" customHeight="1" x14ac:dyDescent="0.5">
      <c r="A31" s="5">
        <v>26</v>
      </c>
      <c r="B31" s="12" t="s">
        <v>788</v>
      </c>
      <c r="C31" s="4" t="s">
        <v>592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6" s="1" customFormat="1" ht="18.75" customHeight="1" x14ac:dyDescent="0.5">
      <c r="A32" s="5">
        <v>27</v>
      </c>
      <c r="B32" s="12" t="s">
        <v>789</v>
      </c>
      <c r="C32" s="4" t="s">
        <v>580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s="1" customFormat="1" ht="18.75" customHeight="1" x14ac:dyDescent="0.5">
      <c r="A33" s="5"/>
      <c r="B33" s="1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s="1" customFormat="1" ht="18.75" customHeight="1" x14ac:dyDescent="0.5">
      <c r="A34" s="5"/>
      <c r="B34" s="1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s="1" customFormat="1" ht="18.75" customHeight="1" x14ac:dyDescent="0.5">
      <c r="A35" s="5"/>
      <c r="B35" s="1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s="1" customFormat="1" ht="18.75" customHeight="1" x14ac:dyDescent="0.5">
      <c r="A36" s="5"/>
      <c r="B36" s="1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s="1" customFormat="1" ht="18.75" customHeight="1" x14ac:dyDescent="0.5">
      <c r="A37" s="5"/>
      <c r="B37" s="1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s="1" customFormat="1" ht="18.75" customHeight="1" x14ac:dyDescent="0.55000000000000004">
      <c r="A38" s="10"/>
      <c r="B38" s="9" t="s">
        <v>8</v>
      </c>
      <c r="C38" s="9">
        <f>SUM(I38,K38)</f>
        <v>27</v>
      </c>
      <c r="D38" s="11"/>
      <c r="E38" s="11"/>
      <c r="F38" s="11"/>
      <c r="G38" s="11"/>
      <c r="H38" s="9" t="s">
        <v>6</v>
      </c>
      <c r="I38" s="9">
        <v>10</v>
      </c>
      <c r="J38" s="9" t="s">
        <v>7</v>
      </c>
      <c r="K38" s="9">
        <v>17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</sheetData>
  <mergeCells count="5">
    <mergeCell ref="A1:V1"/>
    <mergeCell ref="A2:V2"/>
    <mergeCell ref="A3:V3"/>
    <mergeCell ref="A4:B4"/>
    <mergeCell ref="H4:P4"/>
  </mergeCells>
  <phoneticPr fontId="5" type="noConversion"/>
  <pageMargins left="0.75" right="0.25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C2DF-8C7B-42FB-9595-897257FB17BC}">
  <sheetPr>
    <tabColor theme="4" tint="0.39997558519241921"/>
  </sheetPr>
  <dimension ref="A1:V38"/>
  <sheetViews>
    <sheetView topLeftCell="A18" zoomScale="78" zoomScaleNormal="25" workbookViewId="0">
      <selection activeCell="Y11" sqref="Y11"/>
    </sheetView>
  </sheetViews>
  <sheetFormatPr defaultColWidth="9" defaultRowHeight="18" x14ac:dyDescent="0.35"/>
  <cols>
    <col min="1" max="1" width="4.44140625" customWidth="1"/>
    <col min="2" max="2" width="9.6640625" customWidth="1"/>
    <col min="3" max="3" width="23.6640625" style="30" customWidth="1"/>
    <col min="4" max="7" width="0" hidden="1" customWidth="1"/>
    <col min="8" max="22" width="3.44140625" customWidth="1"/>
  </cols>
  <sheetData>
    <row r="1" spans="1:22" s="1" customFormat="1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s="1" customFormat="1" ht="24" customHeight="1" x14ac:dyDescent="0.6">
      <c r="A2" s="45" t="s">
        <v>859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s="1" customFormat="1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s="1" customFormat="1" ht="23.4" x14ac:dyDescent="0.6">
      <c r="A4" s="47" t="s">
        <v>5</v>
      </c>
      <c r="B4" s="48"/>
      <c r="C4" s="6" t="s">
        <v>710</v>
      </c>
      <c r="D4" s="3"/>
      <c r="E4" s="3"/>
      <c r="F4" s="3"/>
      <c r="G4" s="3"/>
      <c r="H4" s="48" t="s">
        <v>709</v>
      </c>
      <c r="I4" s="48"/>
      <c r="J4" s="48"/>
      <c r="K4" s="48"/>
      <c r="L4" s="48"/>
      <c r="M4" s="48"/>
      <c r="N4" s="48"/>
      <c r="O4" s="48"/>
      <c r="P4" s="48"/>
    </row>
    <row r="5" spans="1:22" s="1" customFormat="1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1" customFormat="1" ht="18.75" customHeight="1" x14ac:dyDescent="0.5">
      <c r="A6" s="5">
        <v>1</v>
      </c>
      <c r="B6" s="12" t="s">
        <v>790</v>
      </c>
      <c r="C6" s="4" t="s">
        <v>608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s="1" customFormat="1" ht="18.75" customHeight="1" x14ac:dyDescent="0.5">
      <c r="A7" s="5">
        <v>2</v>
      </c>
      <c r="B7" s="12" t="s">
        <v>791</v>
      </c>
      <c r="C7" s="4" t="s">
        <v>614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1" customFormat="1" ht="18.75" customHeight="1" x14ac:dyDescent="0.5">
      <c r="A8" s="5">
        <v>3</v>
      </c>
      <c r="B8" s="12" t="s">
        <v>792</v>
      </c>
      <c r="C8" s="4" t="s">
        <v>615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1" customFormat="1" ht="18.75" customHeight="1" x14ac:dyDescent="0.5">
      <c r="A9" s="5">
        <v>4</v>
      </c>
      <c r="B9" s="12" t="s">
        <v>793</v>
      </c>
      <c r="C9" s="4" t="s">
        <v>606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1" customFormat="1" ht="18.75" customHeight="1" x14ac:dyDescent="0.5">
      <c r="A10" s="5">
        <v>5</v>
      </c>
      <c r="B10" s="12" t="s">
        <v>794</v>
      </c>
      <c r="C10" s="4" t="s">
        <v>607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1" customFormat="1" ht="18.75" customHeight="1" x14ac:dyDescent="0.5">
      <c r="A11" s="5">
        <v>6</v>
      </c>
      <c r="B11" s="12" t="s">
        <v>795</v>
      </c>
      <c r="C11" s="4" t="s">
        <v>618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1" customFormat="1" ht="18.75" customHeight="1" x14ac:dyDescent="0.5">
      <c r="A12" s="5">
        <v>7</v>
      </c>
      <c r="B12" s="12" t="s">
        <v>796</v>
      </c>
      <c r="C12" s="4" t="s">
        <v>616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1" customFormat="1" ht="18.75" customHeight="1" x14ac:dyDescent="0.5">
      <c r="A13" s="5">
        <v>8</v>
      </c>
      <c r="B13" s="12" t="s">
        <v>797</v>
      </c>
      <c r="C13" s="4" t="s">
        <v>605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1" customFormat="1" ht="18.75" customHeight="1" x14ac:dyDescent="0.5">
      <c r="A14" s="5">
        <v>9</v>
      </c>
      <c r="B14" s="12" t="s">
        <v>798</v>
      </c>
      <c r="C14" s="4" t="s">
        <v>619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1" customFormat="1" ht="18.75" customHeight="1" x14ac:dyDescent="0.5">
      <c r="A15" s="5">
        <v>10</v>
      </c>
      <c r="B15" s="12" t="s">
        <v>799</v>
      </c>
      <c r="C15" s="4" t="s">
        <v>609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1" customFormat="1" ht="18.75" customHeight="1" x14ac:dyDescent="0.5">
      <c r="A16" s="5">
        <v>11</v>
      </c>
      <c r="B16" s="12" t="s">
        <v>800</v>
      </c>
      <c r="C16" s="4" t="s">
        <v>604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s="1" customFormat="1" ht="18.75" customHeight="1" x14ac:dyDescent="0.5">
      <c r="A17" s="5">
        <v>12</v>
      </c>
      <c r="B17" s="12" t="s">
        <v>801</v>
      </c>
      <c r="C17" s="4" t="s">
        <v>620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s="1" customFormat="1" ht="18.75" customHeight="1" x14ac:dyDescent="0.5">
      <c r="A18" s="5">
        <v>13</v>
      </c>
      <c r="B18" s="12" t="s">
        <v>802</v>
      </c>
      <c r="C18" s="4" t="s">
        <v>621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s="1" customFormat="1" ht="18.75" customHeight="1" x14ac:dyDescent="0.5">
      <c r="A19" s="5">
        <v>14</v>
      </c>
      <c r="B19" s="12" t="s">
        <v>803</v>
      </c>
      <c r="C19" s="40" t="s">
        <v>697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s="1" customFormat="1" ht="18.75" customHeight="1" x14ac:dyDescent="0.5">
      <c r="A20" s="5">
        <v>15</v>
      </c>
      <c r="B20" s="12" t="s">
        <v>804</v>
      </c>
      <c r="C20" s="4" t="s">
        <v>617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s="1" customFormat="1" ht="18.75" customHeight="1" x14ac:dyDescent="0.5">
      <c r="A21" s="5">
        <v>16</v>
      </c>
      <c r="B21" s="12" t="s">
        <v>805</v>
      </c>
      <c r="C21" s="4" t="s">
        <v>699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s="1" customFormat="1" ht="18.75" customHeight="1" x14ac:dyDescent="0.5">
      <c r="A22" s="5">
        <v>17</v>
      </c>
      <c r="B22" s="12" t="s">
        <v>806</v>
      </c>
      <c r="C22" s="4" t="s">
        <v>623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s="1" customFormat="1" ht="18.75" customHeight="1" x14ac:dyDescent="0.5">
      <c r="A23" s="5">
        <v>18</v>
      </c>
      <c r="B23" s="12" t="s">
        <v>807</v>
      </c>
      <c r="C23" s="4" t="s">
        <v>612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s="1" customFormat="1" ht="18.75" customHeight="1" x14ac:dyDescent="0.5">
      <c r="A24" s="5">
        <v>19</v>
      </c>
      <c r="B24" s="12" t="s">
        <v>808</v>
      </c>
      <c r="C24" s="4" t="s">
        <v>622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s="1" customFormat="1" ht="18.75" customHeight="1" x14ac:dyDescent="0.5">
      <c r="A25" s="5">
        <v>20</v>
      </c>
      <c r="B25" s="12" t="s">
        <v>809</v>
      </c>
      <c r="C25" s="4" t="s">
        <v>611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s="1" customFormat="1" ht="18.75" customHeight="1" x14ac:dyDescent="0.5">
      <c r="A26" s="5">
        <v>21</v>
      </c>
      <c r="B26" s="12" t="s">
        <v>810</v>
      </c>
      <c r="C26" s="4" t="s">
        <v>691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s="1" customFormat="1" ht="18.75" customHeight="1" x14ac:dyDescent="0.5">
      <c r="A27" s="5">
        <v>22</v>
      </c>
      <c r="B27" s="12" t="s">
        <v>811</v>
      </c>
      <c r="C27" s="4" t="s">
        <v>613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s="1" customFormat="1" ht="18.75" customHeight="1" x14ac:dyDescent="0.5">
      <c r="A28" s="5">
        <v>23</v>
      </c>
      <c r="B28" s="12" t="s">
        <v>812</v>
      </c>
      <c r="C28" s="4" t="s">
        <v>610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s="1" customFormat="1" ht="18.75" customHeight="1" x14ac:dyDescent="0.5">
      <c r="A29" s="5">
        <v>24</v>
      </c>
      <c r="B29" s="12" t="s">
        <v>813</v>
      </c>
      <c r="C29" s="4" t="s">
        <v>690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s="1" customFormat="1" ht="18.75" customHeight="1" x14ac:dyDescent="0.5">
      <c r="A30" s="5"/>
      <c r="B30" s="1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s="1" customFormat="1" ht="18.75" customHeight="1" x14ac:dyDescent="0.5">
      <c r="A31" s="5"/>
      <c r="B31" s="1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s="1" customFormat="1" ht="18.75" customHeight="1" x14ac:dyDescent="0.5">
      <c r="A32" s="5"/>
      <c r="B32" s="1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s="1" customFormat="1" ht="18.75" customHeight="1" x14ac:dyDescent="0.5">
      <c r="A33" s="5"/>
      <c r="B33" s="1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s="1" customFormat="1" ht="18.75" customHeight="1" x14ac:dyDescent="0.5">
      <c r="A34" s="5"/>
      <c r="B34" s="1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s="1" customFormat="1" ht="18.75" customHeight="1" x14ac:dyDescent="0.5">
      <c r="A35" s="5"/>
      <c r="B35" s="1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s="1" customFormat="1" ht="18.75" customHeight="1" x14ac:dyDescent="0.5">
      <c r="A36" s="5"/>
      <c r="B36" s="1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s="1" customFormat="1" ht="18.75" customHeight="1" x14ac:dyDescent="0.5">
      <c r="A37" s="5"/>
      <c r="B37" s="1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s="1" customFormat="1" ht="18.75" customHeight="1" x14ac:dyDescent="0.55000000000000004">
      <c r="A38" s="10"/>
      <c r="B38" s="9" t="s">
        <v>8</v>
      </c>
      <c r="C38" s="9">
        <f>SUM(I38,K38)</f>
        <v>24</v>
      </c>
      <c r="D38" s="11"/>
      <c r="E38" s="11"/>
      <c r="F38" s="11"/>
      <c r="G38" s="11"/>
      <c r="H38" s="9" t="s">
        <v>6</v>
      </c>
      <c r="I38" s="9">
        <v>13</v>
      </c>
      <c r="J38" s="9" t="s">
        <v>7</v>
      </c>
      <c r="K38" s="9">
        <v>11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</sheetData>
  <mergeCells count="5">
    <mergeCell ref="A1:V1"/>
    <mergeCell ref="A2:V2"/>
    <mergeCell ref="A3:V3"/>
    <mergeCell ref="A4:B4"/>
    <mergeCell ref="H4:P4"/>
  </mergeCells>
  <phoneticPr fontId="5" type="noConversion"/>
  <pageMargins left="0.75" right="0.25" top="0.75" bottom="0.75" header="0.3" footer="0.3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D65FD-4CCB-432C-9B0F-5108BF52C348}">
  <sheetPr>
    <tabColor theme="4" tint="0.39997558519241921"/>
  </sheetPr>
  <dimension ref="A1:Z36"/>
  <sheetViews>
    <sheetView tabSelected="1" zoomScale="121" workbookViewId="0">
      <selection activeCell="H33" sqref="H33"/>
    </sheetView>
  </sheetViews>
  <sheetFormatPr defaultColWidth="9" defaultRowHeight="14.4" x14ac:dyDescent="0.3"/>
  <cols>
    <col min="1" max="1" width="4.44140625" customWidth="1"/>
    <col min="2" max="2" width="9.6640625" customWidth="1"/>
    <col min="3" max="3" width="23.6640625" customWidth="1"/>
    <col min="4" max="7" width="0" hidden="1" customWidth="1"/>
    <col min="8" max="22" width="3.44140625" customWidth="1"/>
    <col min="27" max="27" width="36.33203125" customWidth="1"/>
  </cols>
  <sheetData>
    <row r="1" spans="1:22" s="1" customFormat="1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s="1" customFormat="1" ht="24" customHeight="1" x14ac:dyDescent="0.6">
      <c r="A2" s="45" t="s">
        <v>860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s="1" customFormat="1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s="1" customFormat="1" ht="23.4" x14ac:dyDescent="0.6">
      <c r="A4" s="47" t="s">
        <v>5</v>
      </c>
      <c r="B4" s="48"/>
      <c r="C4" s="6" t="s">
        <v>708</v>
      </c>
      <c r="D4" s="3"/>
      <c r="E4" s="3"/>
      <c r="F4" s="3"/>
      <c r="G4" s="3"/>
      <c r="H4" s="48" t="s">
        <v>707</v>
      </c>
      <c r="I4" s="48"/>
      <c r="J4" s="48"/>
      <c r="K4" s="48"/>
      <c r="L4" s="48"/>
      <c r="M4" s="48"/>
      <c r="N4" s="48"/>
      <c r="O4" s="48"/>
      <c r="P4" s="48"/>
    </row>
    <row r="5" spans="1:22" s="1" customFormat="1" ht="17.25" customHeight="1" x14ac:dyDescent="0.5">
      <c r="A5" s="7" t="s">
        <v>0</v>
      </c>
      <c r="B5" s="7" t="s">
        <v>1</v>
      </c>
      <c r="C5" s="35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1" customFormat="1" ht="18.75" customHeight="1" x14ac:dyDescent="0.5">
      <c r="A6" s="5">
        <v>1</v>
      </c>
      <c r="B6" s="33" t="s">
        <v>814</v>
      </c>
      <c r="C6" s="4" t="s">
        <v>632</v>
      </c>
      <c r="D6" s="3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s="1" customFormat="1" ht="18.75" customHeight="1" x14ac:dyDescent="0.5">
      <c r="A7" s="5">
        <v>2</v>
      </c>
      <c r="B7" s="33" t="s">
        <v>815</v>
      </c>
      <c r="C7" s="4" t="s">
        <v>633</v>
      </c>
      <c r="D7" s="3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1" customFormat="1" ht="18.75" customHeight="1" x14ac:dyDescent="0.5">
      <c r="A8" s="5">
        <v>3</v>
      </c>
      <c r="B8" s="33" t="s">
        <v>816</v>
      </c>
      <c r="C8" s="4" t="s">
        <v>695</v>
      </c>
      <c r="D8" s="3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1" customFormat="1" ht="18.75" customHeight="1" x14ac:dyDescent="0.5">
      <c r="A9" s="5">
        <v>4</v>
      </c>
      <c r="B9" s="33" t="s">
        <v>817</v>
      </c>
      <c r="C9" s="4" t="s">
        <v>694</v>
      </c>
      <c r="D9" s="3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1" customFormat="1" ht="18.75" customHeight="1" x14ac:dyDescent="0.5">
      <c r="A10" s="5">
        <v>5</v>
      </c>
      <c r="B10" s="33" t="s">
        <v>818</v>
      </c>
      <c r="C10" s="4" t="s">
        <v>696</v>
      </c>
      <c r="D10" s="3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1" customFormat="1" ht="18.75" customHeight="1" x14ac:dyDescent="0.5">
      <c r="A11" s="5">
        <v>6</v>
      </c>
      <c r="B11" s="33" t="s">
        <v>819</v>
      </c>
      <c r="C11" s="4" t="s">
        <v>698</v>
      </c>
      <c r="D11" s="3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1" customFormat="1" ht="18.75" customHeight="1" x14ac:dyDescent="0.5">
      <c r="A12" s="5">
        <v>7</v>
      </c>
      <c r="B12" s="33" t="s">
        <v>820</v>
      </c>
      <c r="C12" s="4" t="s">
        <v>717</v>
      </c>
      <c r="D12" s="3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1" customFormat="1" ht="18.75" customHeight="1" x14ac:dyDescent="0.5">
      <c r="A13" s="5">
        <v>8</v>
      </c>
      <c r="B13" s="33" t="s">
        <v>821</v>
      </c>
      <c r="C13" s="4" t="s">
        <v>627</v>
      </c>
      <c r="D13" s="3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1" customFormat="1" ht="18.75" customHeight="1" x14ac:dyDescent="0.5">
      <c r="A14" s="5">
        <v>9</v>
      </c>
      <c r="B14" s="33" t="s">
        <v>822</v>
      </c>
      <c r="C14" s="4" t="s">
        <v>634</v>
      </c>
      <c r="D14" s="3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1" customFormat="1" ht="18.75" customHeight="1" x14ac:dyDescent="0.5">
      <c r="A15" s="5">
        <v>10</v>
      </c>
      <c r="B15" s="33" t="s">
        <v>823</v>
      </c>
      <c r="C15" s="4" t="s">
        <v>631</v>
      </c>
      <c r="D15" s="3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1" customFormat="1" ht="18.75" customHeight="1" x14ac:dyDescent="0.5">
      <c r="A16" s="5">
        <v>11</v>
      </c>
      <c r="B16" s="33" t="s">
        <v>824</v>
      </c>
      <c r="C16" s="4" t="s">
        <v>628</v>
      </c>
      <c r="D16" s="3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6" s="1" customFormat="1" ht="18.75" customHeight="1" x14ac:dyDescent="0.5">
      <c r="A17" s="5">
        <v>12</v>
      </c>
      <c r="B17" s="33" t="s">
        <v>825</v>
      </c>
      <c r="C17" s="4" t="s">
        <v>700</v>
      </c>
      <c r="D17" s="3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6" s="1" customFormat="1" ht="18.75" customHeight="1" x14ac:dyDescent="0.5">
      <c r="A18" s="5">
        <v>13</v>
      </c>
      <c r="B18" s="33" t="s">
        <v>826</v>
      </c>
      <c r="C18" s="4" t="s">
        <v>635</v>
      </c>
      <c r="D18" s="3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6" s="1" customFormat="1" ht="18.75" customHeight="1" x14ac:dyDescent="0.5">
      <c r="A19" s="5">
        <v>14</v>
      </c>
      <c r="B19" s="33" t="s">
        <v>827</v>
      </c>
      <c r="C19" s="4" t="s">
        <v>693</v>
      </c>
      <c r="D19" s="3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6" s="1" customFormat="1" ht="18.75" customHeight="1" x14ac:dyDescent="0.5">
      <c r="A20" s="5">
        <v>15</v>
      </c>
      <c r="B20" s="33" t="s">
        <v>828</v>
      </c>
      <c r="C20" s="4" t="s">
        <v>636</v>
      </c>
      <c r="D20" s="3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6" s="1" customFormat="1" ht="18.75" customHeight="1" x14ac:dyDescent="0.5">
      <c r="A21" s="5">
        <v>16</v>
      </c>
      <c r="B21" s="33" t="s">
        <v>829</v>
      </c>
      <c r="C21" s="4" t="s">
        <v>626</v>
      </c>
      <c r="D21" s="3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6" s="1" customFormat="1" ht="18.75" customHeight="1" x14ac:dyDescent="0.5">
      <c r="A22" s="5">
        <v>17</v>
      </c>
      <c r="B22" s="33" t="s">
        <v>830</v>
      </c>
      <c r="C22" s="4" t="s">
        <v>624</v>
      </c>
      <c r="D22" s="3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Z22" s="32"/>
    </row>
    <row r="23" spans="1:26" s="1" customFormat="1" ht="18.75" customHeight="1" x14ac:dyDescent="0.5">
      <c r="A23" s="5">
        <v>18</v>
      </c>
      <c r="B23" s="33" t="s">
        <v>831</v>
      </c>
      <c r="C23" s="4" t="s">
        <v>692</v>
      </c>
      <c r="D23" s="3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Z23" s="32"/>
    </row>
    <row r="24" spans="1:26" s="1" customFormat="1" ht="18.75" customHeight="1" x14ac:dyDescent="0.5">
      <c r="A24" s="5">
        <v>19</v>
      </c>
      <c r="B24" s="33" t="s">
        <v>832</v>
      </c>
      <c r="C24" s="4" t="s">
        <v>637</v>
      </c>
      <c r="D24" s="3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Z24" s="32"/>
    </row>
    <row r="25" spans="1:26" s="1" customFormat="1" ht="18.75" customHeight="1" x14ac:dyDescent="0.5">
      <c r="A25" s="5">
        <v>20</v>
      </c>
      <c r="B25" s="33" t="s">
        <v>833</v>
      </c>
      <c r="C25" s="4" t="s">
        <v>629</v>
      </c>
      <c r="D25" s="3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Z25" s="32"/>
    </row>
    <row r="26" spans="1:26" s="1" customFormat="1" ht="18.75" customHeight="1" x14ac:dyDescent="0.5">
      <c r="A26" s="5">
        <v>21</v>
      </c>
      <c r="B26" s="33" t="s">
        <v>834</v>
      </c>
      <c r="C26" s="4" t="s">
        <v>625</v>
      </c>
      <c r="D26" s="3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Z26" s="32"/>
    </row>
    <row r="27" spans="1:26" s="1" customFormat="1" ht="18.75" customHeight="1" x14ac:dyDescent="0.5">
      <c r="A27" s="5">
        <v>22</v>
      </c>
      <c r="B27" s="33" t="s">
        <v>835</v>
      </c>
      <c r="C27" s="4" t="s">
        <v>630</v>
      </c>
      <c r="D27" s="3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Z27" s="32"/>
    </row>
    <row r="28" spans="1:26" s="1" customFormat="1" ht="18.75" customHeight="1" x14ac:dyDescent="0.5">
      <c r="A28" s="5">
        <v>23</v>
      </c>
      <c r="B28" s="33" t="s">
        <v>836</v>
      </c>
      <c r="C28" s="4" t="s">
        <v>716</v>
      </c>
      <c r="D28" s="3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Z28" s="32"/>
    </row>
    <row r="29" spans="1:26" s="1" customFormat="1" ht="18.75" customHeight="1" x14ac:dyDescent="0.5">
      <c r="A29" s="5"/>
      <c r="B29" s="12"/>
      <c r="C29" s="4"/>
      <c r="D29" s="3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Z29" s="32"/>
    </row>
    <row r="30" spans="1:26" s="1" customFormat="1" ht="18.75" customHeight="1" x14ac:dyDescent="0.5">
      <c r="A30" s="5"/>
      <c r="B30" s="33"/>
      <c r="C30" s="4"/>
      <c r="D30" s="3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Z30" s="32"/>
    </row>
    <row r="31" spans="1:26" s="1" customFormat="1" ht="18.75" customHeight="1" x14ac:dyDescent="0.5">
      <c r="A31" s="5"/>
      <c r="B31" s="33"/>
      <c r="C31" s="4"/>
      <c r="D31" s="3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Z31" s="32"/>
    </row>
    <row r="32" spans="1:26" s="1" customFormat="1" ht="18.75" customHeight="1" x14ac:dyDescent="0.5">
      <c r="A32" s="5"/>
      <c r="B32" s="33"/>
      <c r="C32" s="4"/>
      <c r="D32" s="3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Z32" s="32"/>
    </row>
    <row r="33" spans="1:22" s="1" customFormat="1" ht="18.75" customHeight="1" x14ac:dyDescent="0.5">
      <c r="A33" s="5"/>
      <c r="B33" s="1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s="1" customFormat="1" ht="18.75" customHeight="1" x14ac:dyDescent="0.5">
      <c r="A34" s="5"/>
      <c r="B34" s="1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s="1" customFormat="1" ht="18.75" customHeight="1" x14ac:dyDescent="0.5">
      <c r="A35" s="5"/>
      <c r="B35" s="1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s="1" customFormat="1" ht="18.75" customHeight="1" x14ac:dyDescent="0.55000000000000004">
      <c r="A36" s="10"/>
      <c r="B36" s="9" t="s">
        <v>8</v>
      </c>
      <c r="C36" s="9">
        <v>23</v>
      </c>
      <c r="D36" s="11"/>
      <c r="E36" s="11"/>
      <c r="F36" s="11"/>
      <c r="G36" s="11"/>
      <c r="H36" s="9" t="s">
        <v>6</v>
      </c>
      <c r="I36" s="9">
        <v>13</v>
      </c>
      <c r="J36" s="9" t="s">
        <v>7</v>
      </c>
      <c r="K36" s="9">
        <v>10</v>
      </c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</sheetData>
  <mergeCells count="5">
    <mergeCell ref="A1:V1"/>
    <mergeCell ref="A2:V2"/>
    <mergeCell ref="A3:V3"/>
    <mergeCell ref="A4:B4"/>
    <mergeCell ref="H4:P4"/>
  </mergeCells>
  <phoneticPr fontId="5" type="noConversion"/>
  <pageMargins left="0.75" right="0.25" top="0.75" bottom="0.75" header="0.3" footer="0.3"/>
  <pageSetup paperSize="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V40"/>
  <sheetViews>
    <sheetView showGridLines="0" view="pageBreakPreview" zoomScale="115" zoomScaleNormal="150" zoomScaleSheetLayoutView="115" workbookViewId="0">
      <selection activeCell="A2" sqref="A2:V2"/>
    </sheetView>
  </sheetViews>
  <sheetFormatPr defaultColWidth="9" defaultRowHeight="19.8" x14ac:dyDescent="0.5"/>
  <cols>
    <col min="1" max="1" width="4.44140625" style="2" customWidth="1"/>
    <col min="2" max="2" width="9.6640625" style="2" customWidth="1"/>
    <col min="3" max="3" width="23.6640625" style="1" customWidth="1"/>
    <col min="4" max="5" width="0" style="1" hidden="1" customWidth="1"/>
    <col min="6" max="7" width="9" style="1" hidden="1" customWidth="1"/>
    <col min="8" max="22" width="3.44140625" style="1" customWidth="1"/>
    <col min="23" max="16384" width="9" style="1"/>
  </cols>
  <sheetData>
    <row r="1" spans="1:22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24" customHeight="1" x14ac:dyDescent="0.6">
      <c r="A2" s="45" t="s">
        <v>871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23.4" x14ac:dyDescent="0.6">
      <c r="A4" s="47" t="s">
        <v>5</v>
      </c>
      <c r="B4" s="48"/>
      <c r="C4" s="6" t="s">
        <v>385</v>
      </c>
      <c r="D4" s="3"/>
      <c r="E4" s="3"/>
      <c r="F4" s="3"/>
      <c r="G4" s="3"/>
      <c r="H4" s="48" t="s">
        <v>386</v>
      </c>
      <c r="I4" s="48"/>
      <c r="J4" s="48"/>
      <c r="K4" s="48"/>
      <c r="L4" s="48"/>
      <c r="M4" s="48"/>
      <c r="N4" s="48"/>
      <c r="O4" s="48"/>
      <c r="P4" s="48"/>
    </row>
    <row r="5" spans="1:22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.75" customHeight="1" x14ac:dyDescent="0.5">
      <c r="A6" s="5">
        <v>1</v>
      </c>
      <c r="B6" s="12" t="s">
        <v>391</v>
      </c>
      <c r="C6" s="4" t="s">
        <v>167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customHeight="1" x14ac:dyDescent="0.5">
      <c r="A7" s="5">
        <v>2</v>
      </c>
      <c r="B7" s="12" t="s">
        <v>392</v>
      </c>
      <c r="C7" s="4" t="s">
        <v>168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customHeight="1" x14ac:dyDescent="0.5">
      <c r="A8" s="5">
        <v>3</v>
      </c>
      <c r="B8" s="12" t="s">
        <v>393</v>
      </c>
      <c r="C8" s="4" t="s">
        <v>557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8.75" customHeight="1" x14ac:dyDescent="0.5">
      <c r="A9" s="5">
        <v>4</v>
      </c>
      <c r="B9" s="12" t="s">
        <v>394</v>
      </c>
      <c r="C9" s="4" t="s">
        <v>169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8.75" customHeight="1" x14ac:dyDescent="0.5">
      <c r="A10" s="5">
        <v>5</v>
      </c>
      <c r="B10" s="12" t="s">
        <v>395</v>
      </c>
      <c r="C10" s="4" t="s">
        <v>170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8.75" customHeight="1" x14ac:dyDescent="0.5">
      <c r="A11" s="5">
        <v>6</v>
      </c>
      <c r="B11" s="12" t="s">
        <v>396</v>
      </c>
      <c r="C11" s="4" t="s">
        <v>171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8.75" customHeight="1" x14ac:dyDescent="0.5">
      <c r="A12" s="5">
        <v>7</v>
      </c>
      <c r="B12" s="12" t="s">
        <v>397</v>
      </c>
      <c r="C12" s="4" t="s">
        <v>172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8.75" customHeight="1" x14ac:dyDescent="0.5">
      <c r="A13" s="5">
        <v>8</v>
      </c>
      <c r="B13" s="12" t="s">
        <v>398</v>
      </c>
      <c r="C13" s="4" t="s">
        <v>173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8.75" customHeight="1" x14ac:dyDescent="0.5">
      <c r="A14" s="5">
        <v>9</v>
      </c>
      <c r="B14" s="12" t="s">
        <v>399</v>
      </c>
      <c r="C14" s="4" t="s">
        <v>174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8.75" customHeight="1" x14ac:dyDescent="0.5">
      <c r="A15" s="5">
        <v>10</v>
      </c>
      <c r="B15" s="12" t="s">
        <v>400</v>
      </c>
      <c r="C15" s="4" t="s">
        <v>175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8.75" customHeight="1" x14ac:dyDescent="0.5">
      <c r="A16" s="5">
        <v>11</v>
      </c>
      <c r="B16" s="12" t="s">
        <v>401</v>
      </c>
      <c r="C16" s="4" t="s">
        <v>176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8.75" customHeight="1" x14ac:dyDescent="0.5">
      <c r="A17" s="5">
        <v>12</v>
      </c>
      <c r="B17" s="12" t="s">
        <v>402</v>
      </c>
      <c r="C17" s="4" t="s">
        <v>177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8.75" customHeight="1" x14ac:dyDescent="0.5">
      <c r="A18" s="5">
        <v>13</v>
      </c>
      <c r="B18" s="12" t="s">
        <v>403</v>
      </c>
      <c r="C18" s="4" t="s">
        <v>178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8.75" customHeight="1" x14ac:dyDescent="0.5">
      <c r="A19" s="5">
        <v>14</v>
      </c>
      <c r="B19" s="12" t="s">
        <v>404</v>
      </c>
      <c r="C19" s="4" t="s">
        <v>375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8.75" customHeight="1" x14ac:dyDescent="0.5">
      <c r="A20" s="5">
        <v>15</v>
      </c>
      <c r="B20" s="12" t="s">
        <v>405</v>
      </c>
      <c r="C20" s="4" t="s">
        <v>179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8.75" customHeight="1" x14ac:dyDescent="0.5">
      <c r="A21" s="5">
        <v>16</v>
      </c>
      <c r="B21" s="12" t="s">
        <v>406</v>
      </c>
      <c r="C21" s="4" t="s">
        <v>180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8.75" customHeight="1" x14ac:dyDescent="0.5">
      <c r="A22" s="5">
        <v>17</v>
      </c>
      <c r="B22" s="12" t="s">
        <v>407</v>
      </c>
      <c r="C22" s="4" t="s">
        <v>181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8.75" customHeight="1" x14ac:dyDescent="0.5">
      <c r="A23" s="5">
        <v>18</v>
      </c>
      <c r="B23" s="12" t="s">
        <v>408</v>
      </c>
      <c r="C23" s="4" t="s">
        <v>182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8.75" customHeight="1" x14ac:dyDescent="0.5">
      <c r="A24" s="5">
        <v>19</v>
      </c>
      <c r="B24" s="12" t="s">
        <v>409</v>
      </c>
      <c r="C24" s="4" t="s">
        <v>183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8.75" customHeight="1" x14ac:dyDescent="0.5">
      <c r="A25" s="5">
        <v>20</v>
      </c>
      <c r="B25" s="12" t="s">
        <v>410</v>
      </c>
      <c r="C25" s="4" t="s">
        <v>184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8.75" customHeight="1" x14ac:dyDescent="0.5">
      <c r="A26" s="5">
        <v>21</v>
      </c>
      <c r="B26" s="12" t="s">
        <v>411</v>
      </c>
      <c r="C26" s="4" t="s">
        <v>185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8.75" customHeight="1" x14ac:dyDescent="0.5">
      <c r="A27" s="5">
        <v>22</v>
      </c>
      <c r="B27" s="12" t="s">
        <v>412</v>
      </c>
      <c r="C27" s="4" t="s">
        <v>381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8.75" customHeight="1" x14ac:dyDescent="0.5">
      <c r="A28" s="5">
        <v>23</v>
      </c>
      <c r="B28" s="12" t="s">
        <v>413</v>
      </c>
      <c r="C28" s="4" t="s">
        <v>186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8.75" customHeight="1" x14ac:dyDescent="0.5">
      <c r="A29" s="5">
        <v>24</v>
      </c>
      <c r="B29" s="12" t="s">
        <v>414</v>
      </c>
      <c r="C29" s="4" t="s">
        <v>379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8.75" customHeight="1" x14ac:dyDescent="0.5">
      <c r="A30" s="5">
        <v>25</v>
      </c>
      <c r="B30" s="12" t="s">
        <v>415</v>
      </c>
      <c r="C30" s="4" t="s">
        <v>380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8.75" customHeight="1" x14ac:dyDescent="0.5">
      <c r="A31" s="5">
        <v>26</v>
      </c>
      <c r="B31" s="12" t="s">
        <v>416</v>
      </c>
      <c r="C31" s="4" t="s">
        <v>187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8.75" customHeight="1" x14ac:dyDescent="0.5">
      <c r="A32" s="5">
        <v>27</v>
      </c>
      <c r="B32" s="12" t="s">
        <v>417</v>
      </c>
      <c r="C32" s="4" t="s">
        <v>188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8.75" customHeight="1" x14ac:dyDescent="0.5">
      <c r="A33" s="5">
        <v>28</v>
      </c>
      <c r="B33" s="12" t="s">
        <v>418</v>
      </c>
      <c r="C33" s="4" t="s">
        <v>189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8.75" customHeight="1" x14ac:dyDescent="0.5">
      <c r="A34" s="5">
        <v>29</v>
      </c>
      <c r="B34" s="12" t="s">
        <v>419</v>
      </c>
      <c r="C34" s="4" t="s">
        <v>190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8.75" customHeight="1" x14ac:dyDescent="0.5">
      <c r="A35" s="5">
        <v>30</v>
      </c>
      <c r="B35" s="12" t="s">
        <v>420</v>
      </c>
      <c r="C35" s="4" t="s">
        <v>191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8.75" customHeight="1" x14ac:dyDescent="0.5">
      <c r="A36" s="5">
        <v>31</v>
      </c>
      <c r="B36" s="12" t="s">
        <v>421</v>
      </c>
      <c r="C36" s="4" t="s">
        <v>192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8.75" customHeight="1" x14ac:dyDescent="0.5">
      <c r="A37" s="5">
        <v>32</v>
      </c>
      <c r="B37" s="12" t="s">
        <v>422</v>
      </c>
      <c r="C37" s="4" t="s">
        <v>193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8.75" customHeight="1" x14ac:dyDescent="0.5">
      <c r="A38" s="5"/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8.75" customHeight="1" x14ac:dyDescent="0.5">
      <c r="A39" s="5"/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8.75" customHeight="1" x14ac:dyDescent="0.55000000000000004">
      <c r="A40" s="10"/>
      <c r="B40" s="9" t="s">
        <v>8</v>
      </c>
      <c r="C40" s="9">
        <v>32</v>
      </c>
      <c r="D40" s="11"/>
      <c r="E40" s="11"/>
      <c r="F40" s="11"/>
      <c r="G40" s="11"/>
      <c r="H40" s="9" t="s">
        <v>6</v>
      </c>
      <c r="I40" s="9">
        <v>18</v>
      </c>
      <c r="J40" s="9" t="s">
        <v>7</v>
      </c>
      <c r="K40" s="9">
        <f>COUNTA(C6:C39)-I40</f>
        <v>14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</sheetData>
  <mergeCells count="5">
    <mergeCell ref="A1:V1"/>
    <mergeCell ref="A2:V2"/>
    <mergeCell ref="A3:V3"/>
    <mergeCell ref="A4:B4"/>
    <mergeCell ref="H4:P4"/>
  </mergeCells>
  <phoneticPr fontId="5" type="noConversion"/>
  <pageMargins left="0.75" right="0.25" top="0.5" bottom="0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V39"/>
  <sheetViews>
    <sheetView showGridLines="0" view="pageBreakPreview" topLeftCell="B15" zoomScale="86" zoomScaleNormal="150" zoomScaleSheetLayoutView="130" workbookViewId="0">
      <selection activeCell="K39" sqref="K39"/>
    </sheetView>
  </sheetViews>
  <sheetFormatPr defaultColWidth="9" defaultRowHeight="19.8" x14ac:dyDescent="0.5"/>
  <cols>
    <col min="1" max="1" width="4.44140625" style="2" customWidth="1"/>
    <col min="2" max="2" width="9.6640625" style="2" customWidth="1"/>
    <col min="3" max="3" width="23.6640625" style="1" customWidth="1"/>
    <col min="4" max="5" width="0" style="1" hidden="1" customWidth="1"/>
    <col min="6" max="7" width="9" style="1" hidden="1" customWidth="1"/>
    <col min="8" max="22" width="3.44140625" style="1" customWidth="1"/>
    <col min="23" max="16384" width="9" style="1"/>
  </cols>
  <sheetData>
    <row r="1" spans="1:22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24" customHeight="1" x14ac:dyDescent="0.6">
      <c r="A2" s="45" t="s">
        <v>870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23.4" x14ac:dyDescent="0.6">
      <c r="A4" s="47" t="s">
        <v>5</v>
      </c>
      <c r="B4" s="48"/>
      <c r="C4" s="6" t="s">
        <v>387</v>
      </c>
      <c r="D4" s="3"/>
      <c r="E4" s="3"/>
      <c r="F4" s="3"/>
      <c r="G4" s="3"/>
      <c r="H4" s="48" t="s">
        <v>388</v>
      </c>
      <c r="I4" s="48"/>
      <c r="J4" s="48"/>
      <c r="K4" s="48"/>
      <c r="L4" s="48"/>
      <c r="M4" s="48"/>
      <c r="N4" s="48"/>
      <c r="O4" s="48"/>
      <c r="P4" s="48"/>
    </row>
    <row r="5" spans="1:22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.75" customHeight="1" x14ac:dyDescent="0.5">
      <c r="A6" s="5">
        <v>1</v>
      </c>
      <c r="B6" s="12" t="s">
        <v>423</v>
      </c>
      <c r="C6" s="24" t="s">
        <v>194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customHeight="1" x14ac:dyDescent="0.5">
      <c r="A7" s="5">
        <v>2</v>
      </c>
      <c r="B7" s="12" t="s">
        <v>424</v>
      </c>
      <c r="C7" s="24" t="s">
        <v>195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customHeight="1" x14ac:dyDescent="0.5">
      <c r="A8" s="5">
        <v>3</v>
      </c>
      <c r="B8" s="12" t="s">
        <v>425</v>
      </c>
      <c r="C8" s="24" t="s">
        <v>196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8.75" customHeight="1" x14ac:dyDescent="0.5">
      <c r="A9" s="5">
        <v>4</v>
      </c>
      <c r="B9" s="12" t="s">
        <v>426</v>
      </c>
      <c r="C9" s="24" t="s">
        <v>197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8.75" customHeight="1" x14ac:dyDescent="0.5">
      <c r="A10" s="5">
        <v>5</v>
      </c>
      <c r="B10" s="12" t="s">
        <v>427</v>
      </c>
      <c r="C10" s="24" t="s">
        <v>198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8.75" customHeight="1" x14ac:dyDescent="0.5">
      <c r="A11" s="5">
        <v>6</v>
      </c>
      <c r="B11" s="12" t="s">
        <v>428</v>
      </c>
      <c r="C11" s="24" t="s">
        <v>199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8.75" customHeight="1" x14ac:dyDescent="0.5">
      <c r="A12" s="5">
        <v>7</v>
      </c>
      <c r="B12" s="12" t="s">
        <v>429</v>
      </c>
      <c r="C12" s="24" t="s">
        <v>200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8.75" customHeight="1" x14ac:dyDescent="0.5">
      <c r="A13" s="5">
        <v>8</v>
      </c>
      <c r="B13" s="12" t="s">
        <v>430</v>
      </c>
      <c r="C13" s="24" t="s">
        <v>376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8.75" customHeight="1" x14ac:dyDescent="0.5">
      <c r="A14" s="5">
        <v>9</v>
      </c>
      <c r="B14" s="12" t="s">
        <v>431</v>
      </c>
      <c r="C14" s="24" t="s">
        <v>201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8.75" customHeight="1" x14ac:dyDescent="0.5">
      <c r="A15" s="5">
        <v>10</v>
      </c>
      <c r="B15" s="12" t="s">
        <v>432</v>
      </c>
      <c r="C15" s="24" t="s">
        <v>202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8.75" customHeight="1" x14ac:dyDescent="0.5">
      <c r="A16" s="5">
        <v>11</v>
      </c>
      <c r="B16" s="12" t="s">
        <v>433</v>
      </c>
      <c r="C16" s="24" t="s">
        <v>203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8.75" customHeight="1" x14ac:dyDescent="0.5">
      <c r="A17" s="5">
        <v>12</v>
      </c>
      <c r="B17" s="12" t="s">
        <v>434</v>
      </c>
      <c r="C17" s="24" t="s">
        <v>204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8.75" customHeight="1" x14ac:dyDescent="0.5">
      <c r="A18" s="5">
        <v>13</v>
      </c>
      <c r="B18" s="12" t="s">
        <v>435</v>
      </c>
      <c r="C18" s="24" t="s">
        <v>205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8.75" customHeight="1" x14ac:dyDescent="0.5">
      <c r="A19" s="5">
        <v>14</v>
      </c>
      <c r="B19" s="12" t="s">
        <v>436</v>
      </c>
      <c r="C19" s="24" t="s">
        <v>206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8.75" customHeight="1" x14ac:dyDescent="0.5">
      <c r="A20" s="5">
        <v>15</v>
      </c>
      <c r="B20" s="12" t="s">
        <v>437</v>
      </c>
      <c r="C20" s="24" t="s">
        <v>207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8.75" customHeight="1" x14ac:dyDescent="0.5">
      <c r="A21" s="5">
        <v>16</v>
      </c>
      <c r="B21" s="12" t="s">
        <v>438</v>
      </c>
      <c r="C21" s="24" t="s">
        <v>208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8.75" customHeight="1" x14ac:dyDescent="0.5">
      <c r="A22" s="5">
        <v>17</v>
      </c>
      <c r="B22" s="12" t="s">
        <v>439</v>
      </c>
      <c r="C22" s="25" t="s">
        <v>209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8.75" customHeight="1" x14ac:dyDescent="0.5">
      <c r="A23" s="5">
        <v>18</v>
      </c>
      <c r="B23" s="12" t="s">
        <v>440</v>
      </c>
      <c r="C23" s="24" t="s">
        <v>210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8.75" customHeight="1" x14ac:dyDescent="0.5">
      <c r="A24" s="5">
        <v>19</v>
      </c>
      <c r="B24" s="12" t="s">
        <v>441</v>
      </c>
      <c r="C24" s="24" t="s">
        <v>211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8.75" customHeight="1" x14ac:dyDescent="0.5">
      <c r="A25" s="5">
        <v>20</v>
      </c>
      <c r="B25" s="12" t="s">
        <v>442</v>
      </c>
      <c r="C25" s="24" t="s">
        <v>212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8.75" customHeight="1" x14ac:dyDescent="0.5">
      <c r="A26" s="5">
        <v>21</v>
      </c>
      <c r="B26" s="12" t="s">
        <v>443</v>
      </c>
      <c r="C26" s="24" t="s">
        <v>213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8.75" customHeight="1" x14ac:dyDescent="0.5">
      <c r="A27" s="5">
        <v>22</v>
      </c>
      <c r="B27" s="12" t="s">
        <v>444</v>
      </c>
      <c r="C27" s="24" t="s">
        <v>214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8.75" customHeight="1" x14ac:dyDescent="0.5">
      <c r="A28" s="5">
        <v>23</v>
      </c>
      <c r="B28" s="12" t="s">
        <v>445</v>
      </c>
      <c r="C28" s="24" t="s">
        <v>215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8.75" customHeight="1" x14ac:dyDescent="0.5">
      <c r="A29" s="5">
        <v>24</v>
      </c>
      <c r="B29" s="12" t="s">
        <v>446</v>
      </c>
      <c r="C29" s="24" t="s">
        <v>558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8.75" customHeight="1" x14ac:dyDescent="0.5">
      <c r="A30" s="5">
        <v>25</v>
      </c>
      <c r="B30" s="12" t="s">
        <v>447</v>
      </c>
      <c r="C30" s="24" t="s">
        <v>216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8.75" customHeight="1" x14ac:dyDescent="0.5">
      <c r="A31" s="5">
        <v>26</v>
      </c>
      <c r="B31" s="12" t="s">
        <v>448</v>
      </c>
      <c r="C31" s="24" t="s">
        <v>217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8.75" customHeight="1" x14ac:dyDescent="0.5">
      <c r="A32" s="5">
        <v>27</v>
      </c>
      <c r="B32" s="12" t="s">
        <v>449</v>
      </c>
      <c r="C32" s="24" t="s">
        <v>218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8.75" customHeight="1" x14ac:dyDescent="0.5">
      <c r="A33" s="5">
        <v>28</v>
      </c>
      <c r="B33" s="12" t="s">
        <v>450</v>
      </c>
      <c r="C33" s="24" t="s">
        <v>219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8.75" customHeight="1" x14ac:dyDescent="0.5">
      <c r="A34" s="5">
        <v>29</v>
      </c>
      <c r="B34" s="12" t="s">
        <v>451</v>
      </c>
      <c r="C34" s="24" t="s">
        <v>220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8.75" customHeight="1" x14ac:dyDescent="0.5">
      <c r="A35" s="5">
        <v>30</v>
      </c>
      <c r="B35" s="12" t="s">
        <v>577</v>
      </c>
      <c r="C35" s="4" t="s">
        <v>559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8.75" customHeight="1" x14ac:dyDescent="0.5">
      <c r="A36" s="5"/>
      <c r="B36" s="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8.75" customHeight="1" x14ac:dyDescent="0.5">
      <c r="A37" s="5"/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8.75" customHeight="1" x14ac:dyDescent="0.5">
      <c r="A38" s="5"/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8.75" customHeight="1" x14ac:dyDescent="0.55000000000000004">
      <c r="A39" s="10"/>
      <c r="B39" s="9" t="s">
        <v>8</v>
      </c>
      <c r="C39" s="9">
        <v>30</v>
      </c>
      <c r="D39" s="11"/>
      <c r="E39" s="11"/>
      <c r="F39" s="11"/>
      <c r="G39" s="11"/>
      <c r="H39" s="9" t="s">
        <v>6</v>
      </c>
      <c r="I39" s="9">
        <v>14</v>
      </c>
      <c r="J39" s="9" t="s">
        <v>7</v>
      </c>
      <c r="K39" s="9">
        <v>16</v>
      </c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</sheetData>
  <mergeCells count="5">
    <mergeCell ref="A1:V1"/>
    <mergeCell ref="A2:V2"/>
    <mergeCell ref="A3:V3"/>
    <mergeCell ref="A4:B4"/>
    <mergeCell ref="H4:P4"/>
  </mergeCells>
  <phoneticPr fontId="5" type="noConversion"/>
  <pageMargins left="0.75" right="0.25" top="0.5" bottom="0" header="0.3" footer="0.3"/>
  <pageSetup paperSize="9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V40"/>
  <sheetViews>
    <sheetView showGridLines="0" view="pageBreakPreview" topLeftCell="A17" zoomScale="88" zoomScaleNormal="150" zoomScaleSheetLayoutView="100" workbookViewId="0">
      <selection activeCell="A2" sqref="A2:V2"/>
    </sheetView>
  </sheetViews>
  <sheetFormatPr defaultColWidth="9" defaultRowHeight="19.8" x14ac:dyDescent="0.5"/>
  <cols>
    <col min="1" max="1" width="4.44140625" style="2" customWidth="1"/>
    <col min="2" max="2" width="9.6640625" style="2" customWidth="1"/>
    <col min="3" max="3" width="23.6640625" style="1" customWidth="1"/>
    <col min="4" max="5" width="0" style="1" hidden="1" customWidth="1"/>
    <col min="6" max="7" width="9" style="1" hidden="1" customWidth="1"/>
    <col min="8" max="22" width="3.44140625" style="1" customWidth="1"/>
    <col min="23" max="16384" width="9" style="1"/>
  </cols>
  <sheetData>
    <row r="1" spans="1:22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24" customHeight="1" x14ac:dyDescent="0.6">
      <c r="A2" s="45" t="s">
        <v>869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23.4" x14ac:dyDescent="0.6">
      <c r="A4" s="47" t="s">
        <v>5</v>
      </c>
      <c r="B4" s="48"/>
      <c r="C4" s="6" t="s">
        <v>389</v>
      </c>
      <c r="D4" s="3"/>
      <c r="E4" s="3"/>
      <c r="F4" s="3"/>
      <c r="G4" s="3"/>
      <c r="H4" s="48"/>
      <c r="I4" s="48"/>
      <c r="J4" s="48"/>
      <c r="K4" s="48"/>
      <c r="L4" s="48"/>
      <c r="M4" s="48"/>
      <c r="N4" s="48"/>
      <c r="O4" s="48"/>
      <c r="P4" s="48"/>
    </row>
    <row r="5" spans="1:22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.75" customHeight="1" x14ac:dyDescent="0.5">
      <c r="A6" s="5">
        <v>1</v>
      </c>
      <c r="B6" s="12" t="s">
        <v>452</v>
      </c>
      <c r="C6" s="25" t="s">
        <v>221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customHeight="1" x14ac:dyDescent="0.5">
      <c r="A7" s="5">
        <v>2</v>
      </c>
      <c r="B7" s="12" t="s">
        <v>453</v>
      </c>
      <c r="C7" s="24" t="s">
        <v>384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customHeight="1" x14ac:dyDescent="0.5">
      <c r="A8" s="5">
        <v>3</v>
      </c>
      <c r="B8" s="12" t="s">
        <v>454</v>
      </c>
      <c r="C8" s="24" t="s">
        <v>222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8.75" customHeight="1" x14ac:dyDescent="0.5">
      <c r="A9" s="5">
        <v>4</v>
      </c>
      <c r="B9" s="12" t="s">
        <v>455</v>
      </c>
      <c r="C9" s="24" t="s">
        <v>223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8.75" customHeight="1" x14ac:dyDescent="0.5">
      <c r="A10" s="5">
        <v>5</v>
      </c>
      <c r="B10" s="12" t="s">
        <v>456</v>
      </c>
      <c r="C10" s="24" t="s">
        <v>224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8.75" customHeight="1" x14ac:dyDescent="0.5">
      <c r="A11" s="5">
        <v>6</v>
      </c>
      <c r="B11" s="12" t="s">
        <v>457</v>
      </c>
      <c r="C11" s="24" t="s">
        <v>225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8.75" customHeight="1" x14ac:dyDescent="0.5">
      <c r="A12" s="5">
        <v>7</v>
      </c>
      <c r="B12" s="12" t="s">
        <v>458</v>
      </c>
      <c r="C12" s="24" t="s">
        <v>226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8.75" customHeight="1" x14ac:dyDescent="0.5">
      <c r="A13" s="5">
        <v>8</v>
      </c>
      <c r="B13" s="12" t="s">
        <v>459</v>
      </c>
      <c r="C13" s="24" t="s">
        <v>556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8.75" customHeight="1" x14ac:dyDescent="0.5">
      <c r="A14" s="5">
        <v>9</v>
      </c>
      <c r="B14" s="12" t="s">
        <v>460</v>
      </c>
      <c r="C14" s="24" t="s">
        <v>227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8.75" customHeight="1" x14ac:dyDescent="0.5">
      <c r="A15" s="5">
        <v>10</v>
      </c>
      <c r="B15" s="12" t="s">
        <v>461</v>
      </c>
      <c r="C15" s="24" t="s">
        <v>228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8.75" customHeight="1" x14ac:dyDescent="0.5">
      <c r="A16" s="5">
        <v>11</v>
      </c>
      <c r="B16" s="12" t="s">
        <v>462</v>
      </c>
      <c r="C16" s="24" t="s">
        <v>229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8.75" customHeight="1" x14ac:dyDescent="0.5">
      <c r="A17" s="5">
        <v>12</v>
      </c>
      <c r="B17" s="12" t="s">
        <v>463</v>
      </c>
      <c r="C17" s="24" t="s">
        <v>230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8.75" customHeight="1" x14ac:dyDescent="0.5">
      <c r="A18" s="5">
        <v>13</v>
      </c>
      <c r="B18" s="12" t="s">
        <v>464</v>
      </c>
      <c r="C18" s="24" t="s">
        <v>231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8.75" customHeight="1" x14ac:dyDescent="0.5">
      <c r="A19" s="5">
        <v>14</v>
      </c>
      <c r="B19" s="12" t="s">
        <v>465</v>
      </c>
      <c r="C19" s="24" t="s">
        <v>232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8.75" customHeight="1" x14ac:dyDescent="0.5">
      <c r="A20" s="5">
        <v>15</v>
      </c>
      <c r="B20" s="12" t="s">
        <v>466</v>
      </c>
      <c r="C20" s="24" t="s">
        <v>233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8.75" customHeight="1" x14ac:dyDescent="0.5">
      <c r="A21" s="5">
        <v>16</v>
      </c>
      <c r="B21" s="12" t="s">
        <v>467</v>
      </c>
      <c r="C21" s="24" t="s">
        <v>301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8.75" customHeight="1" x14ac:dyDescent="0.5">
      <c r="A22" s="5">
        <v>17</v>
      </c>
      <c r="B22" s="12" t="s">
        <v>468</v>
      </c>
      <c r="C22" s="24" t="s">
        <v>234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8.75" customHeight="1" x14ac:dyDescent="0.5">
      <c r="A23" s="5">
        <v>18</v>
      </c>
      <c r="B23" s="12" t="s">
        <v>469</v>
      </c>
      <c r="C23" s="24" t="s">
        <v>560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8.75" customHeight="1" x14ac:dyDescent="0.5">
      <c r="A24" s="5">
        <v>19</v>
      </c>
      <c r="B24" s="12" t="s">
        <v>470</v>
      </c>
      <c r="C24" s="24" t="s">
        <v>235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8.75" customHeight="1" x14ac:dyDescent="0.5">
      <c r="A25" s="5">
        <v>20</v>
      </c>
      <c r="B25" s="12" t="s">
        <v>703</v>
      </c>
      <c r="C25" s="4" t="s">
        <v>704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8.75" customHeight="1" x14ac:dyDescent="0.5">
      <c r="A26" s="5">
        <v>21</v>
      </c>
      <c r="B26" s="12" t="s">
        <v>837</v>
      </c>
      <c r="C26" s="40" t="s">
        <v>723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8.75" customHeight="1" x14ac:dyDescent="0.5">
      <c r="A27" s="5">
        <v>22</v>
      </c>
      <c r="B27" s="12" t="s">
        <v>471</v>
      </c>
      <c r="C27" s="24" t="s">
        <v>236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8.75" customHeight="1" x14ac:dyDescent="0.5">
      <c r="A28" s="5">
        <v>23</v>
      </c>
      <c r="B28" s="12" t="s">
        <v>472</v>
      </c>
      <c r="C28" s="25" t="s">
        <v>237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8.75" customHeight="1" x14ac:dyDescent="0.5">
      <c r="A29" s="5">
        <v>24</v>
      </c>
      <c r="B29" s="12" t="s">
        <v>473</v>
      </c>
      <c r="C29" s="24" t="s">
        <v>238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8.75" customHeight="1" x14ac:dyDescent="0.5">
      <c r="A30" s="5">
        <v>25</v>
      </c>
      <c r="B30" s="12" t="s">
        <v>474</v>
      </c>
      <c r="C30" s="24" t="s">
        <v>239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8.75" customHeight="1" x14ac:dyDescent="0.5">
      <c r="A31" s="5">
        <v>26</v>
      </c>
      <c r="B31" s="12" t="s">
        <v>475</v>
      </c>
      <c r="C31" s="24" t="s">
        <v>240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8.75" customHeight="1" x14ac:dyDescent="0.5">
      <c r="A32" s="5">
        <v>27</v>
      </c>
      <c r="B32" s="12" t="s">
        <v>476</v>
      </c>
      <c r="C32" s="24" t="s">
        <v>302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8.75" customHeight="1" x14ac:dyDescent="0.5">
      <c r="A33" s="5">
        <v>28</v>
      </c>
      <c r="B33" s="12" t="s">
        <v>477</v>
      </c>
      <c r="C33" s="24" t="s">
        <v>245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8.75" customHeight="1" x14ac:dyDescent="0.5">
      <c r="A34" s="5">
        <v>29</v>
      </c>
      <c r="B34" s="12" t="s">
        <v>478</v>
      </c>
      <c r="C34" s="24" t="s">
        <v>241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8.75" customHeight="1" x14ac:dyDescent="0.5">
      <c r="A35" s="5">
        <v>30</v>
      </c>
      <c r="B35" s="12" t="s">
        <v>479</v>
      </c>
      <c r="C35" s="24" t="s">
        <v>242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8.75" customHeight="1" x14ac:dyDescent="0.5">
      <c r="A36" s="5">
        <v>31</v>
      </c>
      <c r="B36" s="12" t="s">
        <v>535</v>
      </c>
      <c r="C36" s="24" t="s">
        <v>243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8.75" customHeight="1" x14ac:dyDescent="0.5">
      <c r="A37" s="5">
        <v>32</v>
      </c>
      <c r="B37" s="12" t="s">
        <v>536</v>
      </c>
      <c r="C37" s="24" t="s">
        <v>244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8.75" customHeight="1" x14ac:dyDescent="0.5">
      <c r="A38" s="5"/>
      <c r="B38" s="12"/>
      <c r="C38" s="2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8.75" customHeight="1" x14ac:dyDescent="0.5">
      <c r="A39" s="5"/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20.399999999999999" x14ac:dyDescent="0.55000000000000004">
      <c r="A40" s="10"/>
      <c r="B40" s="9" t="s">
        <v>8</v>
      </c>
      <c r="C40" s="9">
        <v>32</v>
      </c>
      <c r="D40" s="11"/>
      <c r="E40" s="11"/>
      <c r="F40" s="11"/>
      <c r="G40" s="11"/>
      <c r="H40" s="9" t="s">
        <v>6</v>
      </c>
      <c r="I40" s="9">
        <v>22</v>
      </c>
      <c r="J40" s="9" t="s">
        <v>7</v>
      </c>
      <c r="K40" s="9">
        <v>10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</sheetData>
  <mergeCells count="5">
    <mergeCell ref="A1:V1"/>
    <mergeCell ref="A2:V2"/>
    <mergeCell ref="A3:V3"/>
    <mergeCell ref="A4:B4"/>
    <mergeCell ref="H4:P4"/>
  </mergeCells>
  <phoneticPr fontId="5" type="noConversion"/>
  <pageMargins left="0.75" right="0.25" top="0.5" bottom="0" header="0.3" footer="0.3"/>
  <pageSetup paperSize="9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6600"/>
  </sheetPr>
  <dimension ref="A1:V46"/>
  <sheetViews>
    <sheetView showGridLines="0" view="pageBreakPreview" topLeftCell="A18" zoomScale="79" zoomScaleNormal="150" zoomScaleSheetLayoutView="115" workbookViewId="0">
      <selection activeCell="W26" sqref="W26"/>
    </sheetView>
  </sheetViews>
  <sheetFormatPr defaultColWidth="9" defaultRowHeight="19.8" x14ac:dyDescent="0.5"/>
  <cols>
    <col min="1" max="1" width="4.44140625" style="2" customWidth="1"/>
    <col min="2" max="2" width="9.6640625" style="2" customWidth="1"/>
    <col min="3" max="3" width="23.6640625" style="1" customWidth="1"/>
    <col min="4" max="5" width="0" style="1" hidden="1" customWidth="1"/>
    <col min="6" max="7" width="9" style="1" hidden="1" customWidth="1"/>
    <col min="8" max="22" width="3.44140625" style="1" customWidth="1"/>
    <col min="23" max="16384" width="9" style="1"/>
  </cols>
  <sheetData>
    <row r="1" spans="1:22" ht="16.2" customHeight="1" x14ac:dyDescent="0.5">
      <c r="A1" s="49" t="s">
        <v>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ht="18" customHeight="1" x14ac:dyDescent="0.55000000000000004">
      <c r="A2" s="50" t="s">
        <v>868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</row>
    <row r="3" spans="1:22" ht="16.2" customHeight="1" x14ac:dyDescent="0.5">
      <c r="A3" s="51" t="s">
        <v>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</row>
    <row r="4" spans="1:22" ht="20.399999999999999" x14ac:dyDescent="0.55000000000000004">
      <c r="A4" s="52" t="s">
        <v>5</v>
      </c>
      <c r="B4" s="53"/>
      <c r="C4" s="26" t="s">
        <v>119</v>
      </c>
      <c r="H4" s="53" t="s">
        <v>573</v>
      </c>
      <c r="I4" s="53"/>
      <c r="J4" s="53"/>
      <c r="K4" s="53"/>
      <c r="L4" s="53"/>
      <c r="M4" s="53"/>
      <c r="N4" s="53"/>
      <c r="O4" s="53"/>
      <c r="P4" s="53"/>
    </row>
    <row r="5" spans="1:22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5" customHeight="1" x14ac:dyDescent="0.5">
      <c r="A6" s="27">
        <v>1</v>
      </c>
      <c r="B6" s="28" t="s">
        <v>303</v>
      </c>
      <c r="C6" s="23" t="s">
        <v>40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5.75" customHeight="1" x14ac:dyDescent="0.5">
      <c r="A7" s="27">
        <v>2</v>
      </c>
      <c r="B7" s="28" t="s">
        <v>311</v>
      </c>
      <c r="C7" s="23" t="s">
        <v>41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5.75" customHeight="1" x14ac:dyDescent="0.5">
      <c r="A8" s="27">
        <v>3</v>
      </c>
      <c r="B8" s="28" t="s">
        <v>312</v>
      </c>
      <c r="C8" s="23" t="s">
        <v>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5.75" customHeight="1" x14ac:dyDescent="0.5">
      <c r="A9" s="27">
        <v>4</v>
      </c>
      <c r="B9" s="28" t="s">
        <v>313</v>
      </c>
      <c r="C9" s="23" t="s">
        <v>43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5.75" customHeight="1" x14ac:dyDescent="0.5">
      <c r="A10" s="27">
        <v>5</v>
      </c>
      <c r="B10" s="28" t="s">
        <v>314</v>
      </c>
      <c r="C10" s="23" t="s">
        <v>44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6.5" customHeight="1" x14ac:dyDescent="0.5">
      <c r="A11" s="27">
        <v>6</v>
      </c>
      <c r="B11" s="28" t="s">
        <v>315</v>
      </c>
      <c r="C11" s="23" t="s">
        <v>115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6.5" customHeight="1" x14ac:dyDescent="0.5">
      <c r="A12" s="27">
        <v>7</v>
      </c>
      <c r="B12" s="28" t="s">
        <v>316</v>
      </c>
      <c r="C12" s="23" t="s">
        <v>45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5" customHeight="1" x14ac:dyDescent="0.5">
      <c r="A13" s="27">
        <v>8</v>
      </c>
      <c r="B13" s="28" t="s">
        <v>317</v>
      </c>
      <c r="C13" s="23" t="s">
        <v>46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6.5" customHeight="1" x14ac:dyDescent="0.5">
      <c r="A14" s="27">
        <v>9</v>
      </c>
      <c r="B14" s="28" t="s">
        <v>304</v>
      </c>
      <c r="C14" s="23" t="s">
        <v>47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5.75" customHeight="1" x14ac:dyDescent="0.5">
      <c r="A15" s="27">
        <v>10</v>
      </c>
      <c r="B15" s="28" t="s">
        <v>318</v>
      </c>
      <c r="C15" s="23" t="s">
        <v>118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6.5" customHeight="1" x14ac:dyDescent="0.5">
      <c r="A16" s="27">
        <v>11</v>
      </c>
      <c r="B16" s="28" t="s">
        <v>319</v>
      </c>
      <c r="C16" s="23" t="s">
        <v>48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7.25" customHeight="1" x14ac:dyDescent="0.5">
      <c r="A17" s="27">
        <v>12</v>
      </c>
      <c r="B17" s="28" t="s">
        <v>320</v>
      </c>
      <c r="C17" s="23" t="s">
        <v>49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5.75" customHeight="1" x14ac:dyDescent="0.5">
      <c r="A18" s="27">
        <v>13</v>
      </c>
      <c r="B18" s="28" t="s">
        <v>321</v>
      </c>
      <c r="C18" s="23" t="s">
        <v>50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7.25" customHeight="1" x14ac:dyDescent="0.5">
      <c r="A19" s="27">
        <v>14</v>
      </c>
      <c r="B19" s="28" t="s">
        <v>322</v>
      </c>
      <c r="C19" s="23" t="s">
        <v>51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6.5" customHeight="1" x14ac:dyDescent="0.5">
      <c r="A20" s="27">
        <v>15</v>
      </c>
      <c r="B20" s="28" t="s">
        <v>702</v>
      </c>
      <c r="C20" s="23" t="s">
        <v>578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6.5" customHeight="1" x14ac:dyDescent="0.5">
      <c r="A21" s="27">
        <v>16</v>
      </c>
      <c r="B21" s="28" t="s">
        <v>339</v>
      </c>
      <c r="C21" s="23" t="s">
        <v>9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6.5" customHeight="1" x14ac:dyDescent="0.5">
      <c r="A22" s="27">
        <v>17</v>
      </c>
      <c r="B22" s="28" t="s">
        <v>323</v>
      </c>
      <c r="C22" s="23" t="s">
        <v>52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6.5" customHeight="1" x14ac:dyDescent="0.5">
      <c r="A23" s="27">
        <v>18</v>
      </c>
      <c r="B23" s="28" t="s">
        <v>324</v>
      </c>
      <c r="C23" s="23" t="s">
        <v>53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5.75" customHeight="1" x14ac:dyDescent="0.5">
      <c r="A24" s="27">
        <v>19</v>
      </c>
      <c r="B24" s="28" t="s">
        <v>325</v>
      </c>
      <c r="C24" s="23" t="s">
        <v>117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6.5" customHeight="1" x14ac:dyDescent="0.5">
      <c r="A25" s="27">
        <v>20</v>
      </c>
      <c r="B25" s="28" t="s">
        <v>326</v>
      </c>
      <c r="C25" s="23" t="s">
        <v>54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7.25" customHeight="1" x14ac:dyDescent="0.5">
      <c r="A26" s="27">
        <v>21</v>
      </c>
      <c r="B26" s="28" t="s">
        <v>305</v>
      </c>
      <c r="C26" s="23" t="s">
        <v>116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6.5" customHeight="1" x14ac:dyDescent="0.5">
      <c r="A27" s="27">
        <v>22</v>
      </c>
      <c r="B27" s="28" t="s">
        <v>327</v>
      </c>
      <c r="C27" s="23" t="s">
        <v>55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6.5" customHeight="1" x14ac:dyDescent="0.5">
      <c r="A28" s="27">
        <v>23</v>
      </c>
      <c r="B28" s="28" t="s">
        <v>328</v>
      </c>
      <c r="C28" s="23" t="s">
        <v>56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6.5" customHeight="1" x14ac:dyDescent="0.5">
      <c r="A29" s="27">
        <v>24</v>
      </c>
      <c r="B29" s="28" t="s">
        <v>329</v>
      </c>
      <c r="C29" s="23" t="s">
        <v>57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6.5" customHeight="1" x14ac:dyDescent="0.5">
      <c r="A30" s="27">
        <v>25</v>
      </c>
      <c r="B30" s="28" t="s">
        <v>330</v>
      </c>
      <c r="C30" s="23" t="s">
        <v>58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8.75" customHeight="1" x14ac:dyDescent="0.5">
      <c r="A31" s="27">
        <v>26</v>
      </c>
      <c r="B31" s="28" t="s">
        <v>331</v>
      </c>
      <c r="C31" s="23" t="s">
        <v>59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8.75" customHeight="1" x14ac:dyDescent="0.5">
      <c r="A32" s="27">
        <v>27</v>
      </c>
      <c r="B32" s="28" t="s">
        <v>332</v>
      </c>
      <c r="C32" s="23" t="s">
        <v>60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8.75" customHeight="1" x14ac:dyDescent="0.5">
      <c r="A33" s="27">
        <v>28</v>
      </c>
      <c r="B33" s="28" t="s">
        <v>333</v>
      </c>
      <c r="C33" s="23" t="s">
        <v>61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8.75" customHeight="1" x14ac:dyDescent="0.5">
      <c r="A34" s="27">
        <v>29</v>
      </c>
      <c r="B34" s="28" t="s">
        <v>334</v>
      </c>
      <c r="C34" s="23" t="s">
        <v>62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8.75" customHeight="1" x14ac:dyDescent="0.5">
      <c r="A35" s="27">
        <v>30</v>
      </c>
      <c r="B35" s="28" t="s">
        <v>306</v>
      </c>
      <c r="C35" s="23" t="s">
        <v>63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8.75" customHeight="1" x14ac:dyDescent="0.5">
      <c r="A36" s="27">
        <v>31</v>
      </c>
      <c r="B36" s="28" t="s">
        <v>335</v>
      </c>
      <c r="C36" s="23" t="s">
        <v>64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8.75" customHeight="1" x14ac:dyDescent="0.5">
      <c r="A37" s="27">
        <v>32</v>
      </c>
      <c r="B37" s="28" t="s">
        <v>336</v>
      </c>
      <c r="C37" s="23" t="s">
        <v>65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8.75" customHeight="1" x14ac:dyDescent="0.5">
      <c r="A38" s="27">
        <v>33</v>
      </c>
      <c r="B38" s="28" t="s">
        <v>537</v>
      </c>
      <c r="C38" s="23" t="s">
        <v>371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8.75" customHeight="1" x14ac:dyDescent="0.5">
      <c r="A39" s="27">
        <v>34</v>
      </c>
      <c r="B39" s="28" t="s">
        <v>538</v>
      </c>
      <c r="C39" s="23" t="s">
        <v>382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8.75" customHeight="1" x14ac:dyDescent="0.5">
      <c r="A40" s="27">
        <v>35</v>
      </c>
      <c r="B40" s="28" t="s">
        <v>539</v>
      </c>
      <c r="C40" s="23" t="s">
        <v>372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8.75" customHeight="1" x14ac:dyDescent="0.5">
      <c r="A41" s="27">
        <v>36</v>
      </c>
      <c r="B41" s="28" t="s">
        <v>540</v>
      </c>
      <c r="C41" s="23" t="s">
        <v>383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8.75" customHeight="1" x14ac:dyDescent="0.5">
      <c r="A42" s="27">
        <v>37</v>
      </c>
      <c r="B42" s="28" t="s">
        <v>838</v>
      </c>
      <c r="C42" s="40" t="s">
        <v>724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8.75" customHeight="1" x14ac:dyDescent="0.5">
      <c r="A43" s="27"/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8.75" customHeight="1" x14ac:dyDescent="0.5">
      <c r="A44" s="27"/>
      <c r="B44" s="5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8.75" customHeight="1" x14ac:dyDescent="0.5">
      <c r="A45" s="27"/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20.399999999999999" x14ac:dyDescent="0.55000000000000004">
      <c r="A46" s="10"/>
      <c r="B46" s="9" t="s">
        <v>8</v>
      </c>
      <c r="C46" s="9">
        <f>SUM(I46,K46)</f>
        <v>37</v>
      </c>
      <c r="D46" s="11"/>
      <c r="E46" s="11"/>
      <c r="F46" s="11"/>
      <c r="G46" s="11"/>
      <c r="H46" s="9" t="s">
        <v>6</v>
      </c>
      <c r="I46" s="9">
        <v>15</v>
      </c>
      <c r="J46" s="9" t="s">
        <v>7</v>
      </c>
      <c r="K46" s="9">
        <v>22</v>
      </c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</sheetData>
  <sortState xmlns:xlrd2="http://schemas.microsoft.com/office/spreadsheetml/2017/richdata2" ref="A25:V45">
    <sortCondition ref="C25:C45"/>
  </sortState>
  <mergeCells count="5">
    <mergeCell ref="A1:V1"/>
    <mergeCell ref="A2:V2"/>
    <mergeCell ref="A3:V3"/>
    <mergeCell ref="A4:B4"/>
    <mergeCell ref="H4:P4"/>
  </mergeCells>
  <phoneticPr fontId="5" type="noConversion"/>
  <pageMargins left="0.75" right="0.25" top="0.25" bottom="0" header="0.3" footer="0.3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  <pageSetUpPr fitToPage="1"/>
  </sheetPr>
  <dimension ref="A1:V42"/>
  <sheetViews>
    <sheetView showGridLines="0" view="pageBreakPreview" topLeftCell="A16" zoomScale="79" zoomScaleNormal="150" zoomScaleSheetLayoutView="115" workbookViewId="0">
      <selection activeCell="K42" sqref="K42"/>
    </sheetView>
  </sheetViews>
  <sheetFormatPr defaultColWidth="9" defaultRowHeight="19.8" x14ac:dyDescent="0.5"/>
  <cols>
    <col min="1" max="1" width="4.44140625" style="2" customWidth="1"/>
    <col min="2" max="2" width="9.6640625" style="2" customWidth="1"/>
    <col min="3" max="3" width="23.6640625" style="1" customWidth="1"/>
    <col min="4" max="5" width="0" style="1" hidden="1" customWidth="1"/>
    <col min="6" max="7" width="9" style="1" hidden="1" customWidth="1"/>
    <col min="8" max="22" width="3.44140625" style="1" customWidth="1"/>
    <col min="23" max="16384" width="9" style="1"/>
  </cols>
  <sheetData>
    <row r="1" spans="1:22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24" customHeight="1" x14ac:dyDescent="0.6">
      <c r="A2" s="45" t="s">
        <v>867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23.4" x14ac:dyDescent="0.6">
      <c r="A4" s="47" t="s">
        <v>5</v>
      </c>
      <c r="B4" s="48"/>
      <c r="C4" s="6" t="s">
        <v>122</v>
      </c>
      <c r="D4" s="3"/>
      <c r="E4" s="3"/>
      <c r="F4" s="3"/>
      <c r="G4" s="3"/>
      <c r="H4" s="48" t="s">
        <v>369</v>
      </c>
      <c r="I4" s="48"/>
      <c r="J4" s="48"/>
      <c r="K4" s="48"/>
      <c r="L4" s="48"/>
      <c r="M4" s="48"/>
      <c r="N4" s="48"/>
      <c r="O4" s="48"/>
      <c r="P4" s="48"/>
    </row>
    <row r="5" spans="1:22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.75" customHeight="1" x14ac:dyDescent="0.5">
      <c r="A6" s="27">
        <v>1</v>
      </c>
      <c r="B6" s="28" t="s">
        <v>337</v>
      </c>
      <c r="C6" s="23" t="s">
        <v>66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ht="18.75" customHeight="1" x14ac:dyDescent="0.5">
      <c r="A7" s="27">
        <f>A6+1</f>
        <v>2</v>
      </c>
      <c r="B7" s="28" t="s">
        <v>338</v>
      </c>
      <c r="C7" s="23" t="s">
        <v>67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ht="18.75" customHeight="1" x14ac:dyDescent="0.5">
      <c r="A8" s="27">
        <v>3</v>
      </c>
      <c r="B8" s="28" t="s">
        <v>340</v>
      </c>
      <c r="C8" s="23" t="s">
        <v>68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ht="18.75" customHeight="1" x14ac:dyDescent="0.5">
      <c r="A9" s="27">
        <v>4</v>
      </c>
      <c r="B9" s="28" t="s">
        <v>341</v>
      </c>
      <c r="C9" s="23" t="s">
        <v>166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8.75" customHeight="1" x14ac:dyDescent="0.5">
      <c r="A10" s="27">
        <v>5</v>
      </c>
      <c r="B10" s="28" t="s">
        <v>307</v>
      </c>
      <c r="C10" s="23" t="s">
        <v>69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ht="18.75" customHeight="1" x14ac:dyDescent="0.5">
      <c r="A11" s="27">
        <v>6</v>
      </c>
      <c r="B11" s="28" t="s">
        <v>342</v>
      </c>
      <c r="C11" s="23" t="s">
        <v>70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ht="18.75" customHeight="1" x14ac:dyDescent="0.5">
      <c r="A12" s="27">
        <v>7</v>
      </c>
      <c r="B12" s="28" t="s">
        <v>343</v>
      </c>
      <c r="C12" s="23" t="s">
        <v>71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18.75" customHeight="1" x14ac:dyDescent="0.5">
      <c r="A13" s="27">
        <v>8</v>
      </c>
      <c r="B13" s="28" t="s">
        <v>344</v>
      </c>
      <c r="C13" s="23" t="s">
        <v>72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ht="18.75" customHeight="1" x14ac:dyDescent="0.5">
      <c r="A14" s="27">
        <v>9</v>
      </c>
      <c r="B14" s="28" t="s">
        <v>345</v>
      </c>
      <c r="C14" s="23" t="s">
        <v>73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18.75" customHeight="1" x14ac:dyDescent="0.5">
      <c r="A15" s="27">
        <v>10</v>
      </c>
      <c r="B15" s="28" t="s">
        <v>346</v>
      </c>
      <c r="C15" s="23" t="s">
        <v>74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ht="18.75" customHeight="1" x14ac:dyDescent="0.5">
      <c r="A16" s="27">
        <v>11</v>
      </c>
      <c r="B16" s="28" t="s">
        <v>347</v>
      </c>
      <c r="C16" s="23" t="s">
        <v>75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8.75" customHeight="1" x14ac:dyDescent="0.5">
      <c r="A17" s="27">
        <v>12</v>
      </c>
      <c r="B17" s="28" t="s">
        <v>348</v>
      </c>
      <c r="C17" s="23" t="s">
        <v>76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8.75" customHeight="1" x14ac:dyDescent="0.5">
      <c r="A18" s="27">
        <v>13</v>
      </c>
      <c r="B18" s="28" t="s">
        <v>308</v>
      </c>
      <c r="C18" s="23" t="s">
        <v>77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18.75" customHeight="1" x14ac:dyDescent="0.5">
      <c r="A19" s="27">
        <v>14</v>
      </c>
      <c r="B19" s="28" t="s">
        <v>541</v>
      </c>
      <c r="C19" s="23" t="s">
        <v>373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ht="18.75" customHeight="1" x14ac:dyDescent="0.5">
      <c r="A20" s="27">
        <v>15</v>
      </c>
      <c r="B20" s="28" t="s">
        <v>563</v>
      </c>
      <c r="C20" s="23" t="s">
        <v>714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1:22" ht="18.75" customHeight="1" x14ac:dyDescent="0.5">
      <c r="A21" s="27">
        <v>16</v>
      </c>
      <c r="B21" s="28" t="s">
        <v>839</v>
      </c>
      <c r="C21" s="41" t="s">
        <v>713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ht="18.75" customHeight="1" x14ac:dyDescent="0.5">
      <c r="A22" s="27">
        <v>17</v>
      </c>
      <c r="B22" s="28" t="s">
        <v>721</v>
      </c>
      <c r="C22" s="23" t="s">
        <v>720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1:22" ht="18.75" customHeight="1" x14ac:dyDescent="0.5">
      <c r="A23" s="27">
        <v>18</v>
      </c>
      <c r="B23" s="28" t="s">
        <v>349</v>
      </c>
      <c r="C23" s="23" t="s">
        <v>78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2" ht="18.75" customHeight="1" x14ac:dyDescent="0.5">
      <c r="A24" s="27">
        <v>19</v>
      </c>
      <c r="B24" s="28" t="s">
        <v>350</v>
      </c>
      <c r="C24" s="23" t="s">
        <v>79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ht="18.75" customHeight="1" x14ac:dyDescent="0.5">
      <c r="A25" s="27">
        <f t="shared" ref="A25:A37" si="0">A24+1</f>
        <v>20</v>
      </c>
      <c r="B25" s="28" t="s">
        <v>351</v>
      </c>
      <c r="C25" s="23" t="s">
        <v>554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2" ht="18.75" customHeight="1" x14ac:dyDescent="0.5">
      <c r="A26" s="27">
        <f t="shared" si="0"/>
        <v>21</v>
      </c>
      <c r="B26" s="28" t="s">
        <v>352</v>
      </c>
      <c r="C26" s="23" t="s">
        <v>120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1:22" ht="18.75" customHeight="1" x14ac:dyDescent="0.5">
      <c r="A27" s="27">
        <f t="shared" si="0"/>
        <v>22</v>
      </c>
      <c r="B27" s="28" t="s">
        <v>353</v>
      </c>
      <c r="C27" s="23" t="s">
        <v>80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ht="18.75" customHeight="1" x14ac:dyDescent="0.5">
      <c r="A28" s="27">
        <f t="shared" si="0"/>
        <v>23</v>
      </c>
      <c r="B28" s="28" t="s">
        <v>354</v>
      </c>
      <c r="C28" s="23" t="s">
        <v>81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 ht="18.75" customHeight="1" x14ac:dyDescent="0.5">
      <c r="A29" s="27">
        <f t="shared" si="0"/>
        <v>24</v>
      </c>
      <c r="B29" s="28" t="s">
        <v>355</v>
      </c>
      <c r="C29" s="23" t="s">
        <v>121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 ht="18.75" customHeight="1" x14ac:dyDescent="0.5">
      <c r="A30" s="27">
        <f t="shared" si="0"/>
        <v>25</v>
      </c>
      <c r="B30" s="28" t="s">
        <v>356</v>
      </c>
      <c r="C30" s="23" t="s">
        <v>82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 ht="18.75" customHeight="1" x14ac:dyDescent="0.5">
      <c r="A31" s="27">
        <f t="shared" si="0"/>
        <v>26</v>
      </c>
      <c r="B31" s="28" t="s">
        <v>309</v>
      </c>
      <c r="C31" s="23" t="s">
        <v>83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2" ht="18.75" customHeight="1" x14ac:dyDescent="0.5">
      <c r="A32" s="27">
        <f t="shared" si="0"/>
        <v>27</v>
      </c>
      <c r="B32" s="28" t="s">
        <v>357</v>
      </c>
      <c r="C32" s="23" t="s">
        <v>84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ht="18.75" customHeight="1" x14ac:dyDescent="0.5">
      <c r="A33" s="27">
        <f t="shared" si="0"/>
        <v>28</v>
      </c>
      <c r="B33" s="28" t="s">
        <v>358</v>
      </c>
      <c r="C33" s="23" t="s">
        <v>85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1:22" ht="18.75" customHeight="1" x14ac:dyDescent="0.5">
      <c r="A34" s="27">
        <f t="shared" si="0"/>
        <v>29</v>
      </c>
      <c r="B34" s="28" t="s">
        <v>359</v>
      </c>
      <c r="C34" s="23" t="s">
        <v>561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1:22" ht="18.75" customHeight="1" x14ac:dyDescent="0.5">
      <c r="A35" s="27">
        <f t="shared" si="0"/>
        <v>30</v>
      </c>
      <c r="B35" s="28" t="s">
        <v>360</v>
      </c>
      <c r="C35" s="23" t="s">
        <v>86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1:22" ht="18.75" customHeight="1" x14ac:dyDescent="0.5">
      <c r="A36" s="27">
        <f t="shared" si="0"/>
        <v>31</v>
      </c>
      <c r="B36" s="28" t="s">
        <v>361</v>
      </c>
      <c r="C36" s="23" t="s">
        <v>87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1:22" ht="18.75" customHeight="1" x14ac:dyDescent="0.5">
      <c r="A37" s="27">
        <f t="shared" si="0"/>
        <v>32</v>
      </c>
      <c r="B37" s="28" t="s">
        <v>362</v>
      </c>
      <c r="C37" s="23" t="s">
        <v>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ht="18.75" customHeight="1" x14ac:dyDescent="0.5">
      <c r="A38" s="27">
        <v>33</v>
      </c>
      <c r="B38" s="28" t="s">
        <v>363</v>
      </c>
      <c r="C38" s="23" t="s">
        <v>562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ht="18.75" customHeight="1" x14ac:dyDescent="0.5">
      <c r="A39" s="27">
        <v>34</v>
      </c>
      <c r="B39" s="28" t="s">
        <v>840</v>
      </c>
      <c r="C39" s="41" t="s">
        <v>712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22" ht="18.75" customHeight="1" x14ac:dyDescent="0.5">
      <c r="A40" s="27">
        <v>35</v>
      </c>
      <c r="B40" s="43" t="s">
        <v>841</v>
      </c>
      <c r="C40" s="42" t="s">
        <v>722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1:22" ht="18.75" customHeight="1" x14ac:dyDescent="0.5">
      <c r="A41" s="27"/>
      <c r="B41" s="5"/>
      <c r="C41" s="4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1:22" ht="18.75" customHeight="1" x14ac:dyDescent="0.55000000000000004">
      <c r="A42" s="10"/>
      <c r="B42" s="9" t="s">
        <v>8</v>
      </c>
      <c r="C42" s="9">
        <v>35</v>
      </c>
      <c r="D42" s="11"/>
      <c r="E42" s="11"/>
      <c r="F42" s="11"/>
      <c r="G42" s="11"/>
      <c r="H42" s="9" t="s">
        <v>6</v>
      </c>
      <c r="I42" s="9">
        <v>16</v>
      </c>
      <c r="J42" s="9" t="s">
        <v>7</v>
      </c>
      <c r="K42" s="9">
        <v>19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</sheetData>
  <sortState xmlns:xlrd2="http://schemas.microsoft.com/office/spreadsheetml/2017/richdata2" ref="A6:V19">
    <sortCondition ref="C6:C19"/>
  </sortState>
  <mergeCells count="5">
    <mergeCell ref="A1:V1"/>
    <mergeCell ref="A2:V2"/>
    <mergeCell ref="A3:V3"/>
    <mergeCell ref="A4:B4"/>
    <mergeCell ref="H4:P4"/>
  </mergeCells>
  <phoneticPr fontId="5" type="noConversion"/>
  <pageMargins left="0.75" right="0.25" top="0.25" bottom="0" header="0.3" footer="0.3"/>
  <pageSetup paperSize="9" fitToWidth="0" orientation="portrait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C05C7-1518-492C-9FA1-A8965F070CC0}">
  <sheetPr>
    <tabColor rgb="FF92D050"/>
  </sheetPr>
  <dimension ref="A1:V41"/>
  <sheetViews>
    <sheetView topLeftCell="A39" zoomScale="124" zoomScaleNormal="70" workbookViewId="0">
      <selection activeCell="A17" sqref="A17"/>
    </sheetView>
  </sheetViews>
  <sheetFormatPr defaultColWidth="9" defaultRowHeight="14.4" x14ac:dyDescent="0.3"/>
  <cols>
    <col min="1" max="1" width="4.44140625" customWidth="1"/>
    <col min="2" max="2" width="9.6640625" customWidth="1"/>
    <col min="3" max="3" width="23.6640625" customWidth="1"/>
    <col min="4" max="6" width="0" hidden="1" customWidth="1"/>
    <col min="7" max="7" width="0.109375" hidden="1" customWidth="1"/>
    <col min="8" max="22" width="3.44140625" customWidth="1"/>
  </cols>
  <sheetData>
    <row r="1" spans="1:22" s="1" customFormat="1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s="1" customFormat="1" ht="24" customHeight="1" x14ac:dyDescent="0.6">
      <c r="A2" s="45" t="s">
        <v>861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s="1" customFormat="1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s="1" customFormat="1" ht="23.4" x14ac:dyDescent="0.6">
      <c r="A4" s="47" t="s">
        <v>5</v>
      </c>
      <c r="B4" s="48"/>
      <c r="C4" s="6" t="s">
        <v>706</v>
      </c>
      <c r="D4" s="3"/>
      <c r="E4" s="3"/>
      <c r="F4" s="3"/>
      <c r="G4" s="3"/>
      <c r="H4" s="48"/>
      <c r="I4" s="48"/>
      <c r="J4" s="48"/>
      <c r="K4" s="48"/>
      <c r="L4" s="48"/>
      <c r="M4" s="48"/>
      <c r="N4" s="48"/>
      <c r="O4" s="48"/>
      <c r="P4" s="48"/>
    </row>
    <row r="5" spans="1:22" s="1" customFormat="1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1" customFormat="1" ht="18.75" customHeight="1" x14ac:dyDescent="0.5">
      <c r="A6" s="27">
        <v>1</v>
      </c>
      <c r="B6" s="12" t="s">
        <v>725</v>
      </c>
      <c r="C6" s="4" t="s">
        <v>676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1" customFormat="1" ht="18.75" customHeight="1" x14ac:dyDescent="0.5">
      <c r="A7" s="27">
        <f>A6+1</f>
        <v>2</v>
      </c>
      <c r="B7" s="12" t="s">
        <v>730</v>
      </c>
      <c r="C7" s="4" t="s">
        <v>679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s="1" customFormat="1" ht="18.75" customHeight="1" x14ac:dyDescent="0.5">
      <c r="A8" s="27">
        <f t="shared" ref="A8:A34" si="0">A7+1</f>
        <v>3</v>
      </c>
      <c r="B8" s="12" t="s">
        <v>731</v>
      </c>
      <c r="C8" s="4" t="s">
        <v>687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s="1" customFormat="1" ht="18.75" customHeight="1" x14ac:dyDescent="0.5">
      <c r="A9" s="27">
        <f t="shared" si="0"/>
        <v>4</v>
      </c>
      <c r="B9" s="12" t="s">
        <v>732</v>
      </c>
      <c r="C9" s="4" t="s">
        <v>678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" customFormat="1" ht="18.75" customHeight="1" x14ac:dyDescent="0.5">
      <c r="A10" s="27">
        <f t="shared" si="0"/>
        <v>5</v>
      </c>
      <c r="B10" s="12" t="s">
        <v>734</v>
      </c>
      <c r="C10" s="4" t="s">
        <v>684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1" customFormat="1" ht="18.75" customHeight="1" x14ac:dyDescent="0.5">
      <c r="A11" s="27">
        <f t="shared" si="0"/>
        <v>6</v>
      </c>
      <c r="B11" s="12" t="s">
        <v>727</v>
      </c>
      <c r="C11" s="1" t="s">
        <v>719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s="1" customFormat="1" ht="18.75" customHeight="1" x14ac:dyDescent="0.5">
      <c r="A12" s="27">
        <f t="shared" si="0"/>
        <v>7</v>
      </c>
      <c r="B12" s="12" t="s">
        <v>728</v>
      </c>
      <c r="C12" s="4" t="s">
        <v>671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s="1" customFormat="1" ht="18.75" customHeight="1" x14ac:dyDescent="0.5">
      <c r="A13" s="27">
        <f t="shared" si="0"/>
        <v>8</v>
      </c>
      <c r="B13" s="12" t="s">
        <v>726</v>
      </c>
      <c r="C13" s="4" t="s">
        <v>673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s="1" customFormat="1" ht="18.75" customHeight="1" x14ac:dyDescent="0.5">
      <c r="A14" s="27">
        <v>9</v>
      </c>
      <c r="B14" s="12" t="s">
        <v>729</v>
      </c>
      <c r="C14" s="4" t="s">
        <v>688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s="1" customFormat="1" ht="18.75" customHeight="1" x14ac:dyDescent="0.5">
      <c r="A15" s="27">
        <v>10</v>
      </c>
      <c r="B15" s="12" t="s">
        <v>733</v>
      </c>
      <c r="C15" s="4" t="s">
        <v>661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1" customFormat="1" ht="18.75" customHeight="1" x14ac:dyDescent="0.5">
      <c r="A16" s="27">
        <f t="shared" si="0"/>
        <v>11</v>
      </c>
      <c r="B16" s="12" t="s">
        <v>735</v>
      </c>
      <c r="C16" s="4" t="s">
        <v>664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s="1" customFormat="1" ht="18.75" customHeight="1" x14ac:dyDescent="0.5">
      <c r="A17" s="27">
        <f t="shared" si="0"/>
        <v>12</v>
      </c>
      <c r="B17" s="12" t="s">
        <v>842</v>
      </c>
      <c r="C17" s="40" t="s">
        <v>674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s="1" customFormat="1" ht="18.75" customHeight="1" x14ac:dyDescent="0.5">
      <c r="A18" s="27">
        <f t="shared" si="0"/>
        <v>13</v>
      </c>
      <c r="B18" s="12" t="s">
        <v>736</v>
      </c>
      <c r="C18" s="4" t="s">
        <v>681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s="1" customFormat="1" ht="18.75" customHeight="1" x14ac:dyDescent="0.5">
      <c r="A19" s="27">
        <f t="shared" si="0"/>
        <v>14</v>
      </c>
      <c r="B19" s="12" t="s">
        <v>741</v>
      </c>
      <c r="C19" s="39" t="s">
        <v>668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s="1" customFormat="1" ht="18.75" customHeight="1" x14ac:dyDescent="0.5">
      <c r="A20" s="27">
        <f>A19+1</f>
        <v>15</v>
      </c>
      <c r="B20" s="12" t="s">
        <v>744</v>
      </c>
      <c r="C20" s="4" t="s">
        <v>665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1:22" s="1" customFormat="1" ht="18.75" customHeight="1" x14ac:dyDescent="0.5">
      <c r="A21" s="27">
        <v>16</v>
      </c>
      <c r="B21" s="12" t="s">
        <v>745</v>
      </c>
      <c r="C21" s="4" t="s">
        <v>662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s="1" customFormat="1" ht="18.75" customHeight="1" x14ac:dyDescent="0.5">
      <c r="A22" s="27">
        <v>17</v>
      </c>
      <c r="B22" s="12" t="s">
        <v>747</v>
      </c>
      <c r="C22" s="4" t="s">
        <v>667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1:22" s="1" customFormat="1" ht="18.75" customHeight="1" x14ac:dyDescent="0.5">
      <c r="A23" s="27">
        <v>18</v>
      </c>
      <c r="B23" s="12" t="s">
        <v>737</v>
      </c>
      <c r="C23" s="4" t="s">
        <v>682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2" s="1" customFormat="1" ht="18.75" customHeight="1" x14ac:dyDescent="0.5">
      <c r="A24" s="27">
        <v>19</v>
      </c>
      <c r="B24" s="12" t="s">
        <v>738</v>
      </c>
      <c r="C24" s="4" t="s">
        <v>670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s="1" customFormat="1" ht="18.75" customHeight="1" x14ac:dyDescent="0.5">
      <c r="A25" s="27">
        <f t="shared" si="0"/>
        <v>20</v>
      </c>
      <c r="B25" s="12" t="s">
        <v>739</v>
      </c>
      <c r="C25" s="4" t="s">
        <v>666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2" s="1" customFormat="1" ht="18.75" customHeight="1" x14ac:dyDescent="0.5">
      <c r="A26" s="27">
        <f t="shared" si="0"/>
        <v>21</v>
      </c>
      <c r="B26" s="12" t="s">
        <v>740</v>
      </c>
      <c r="C26" s="4" t="s">
        <v>686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1:22" s="1" customFormat="1" ht="18.75" customHeight="1" x14ac:dyDescent="0.5">
      <c r="A27" s="27">
        <f t="shared" si="0"/>
        <v>22</v>
      </c>
      <c r="B27" s="12" t="s">
        <v>743</v>
      </c>
      <c r="C27" s="24" t="s">
        <v>677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s="1" customFormat="1" ht="18.75" customHeight="1" x14ac:dyDescent="0.5">
      <c r="A28" s="27">
        <f t="shared" si="0"/>
        <v>23</v>
      </c>
      <c r="B28" s="12" t="s">
        <v>746</v>
      </c>
      <c r="C28" s="4" t="s">
        <v>689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 s="1" customFormat="1" ht="18.75" customHeight="1" x14ac:dyDescent="0.5">
      <c r="A29" s="27">
        <f t="shared" si="0"/>
        <v>24</v>
      </c>
      <c r="B29" s="12" t="s">
        <v>742</v>
      </c>
      <c r="C29" s="4" t="s">
        <v>685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 s="1" customFormat="1" ht="18.75" customHeight="1" x14ac:dyDescent="0.5">
      <c r="A30" s="27">
        <v>25</v>
      </c>
      <c r="B30" s="12" t="s">
        <v>843</v>
      </c>
      <c r="C30" s="40" t="s">
        <v>683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 s="1" customFormat="1" ht="18.75" customHeight="1" x14ac:dyDescent="0.5">
      <c r="A31" s="27">
        <f t="shared" si="0"/>
        <v>26</v>
      </c>
      <c r="B31" s="12" t="s">
        <v>844</v>
      </c>
      <c r="C31" s="40" t="s">
        <v>663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2" s="1" customFormat="1" ht="18.75" customHeight="1" x14ac:dyDescent="0.5">
      <c r="A32" s="27">
        <f t="shared" si="0"/>
        <v>27</v>
      </c>
      <c r="B32" s="12" t="s">
        <v>845</v>
      </c>
      <c r="C32" s="40" t="s">
        <v>680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s="1" customFormat="1" ht="18.75" customHeight="1" x14ac:dyDescent="0.5">
      <c r="A33" s="27">
        <f t="shared" si="0"/>
        <v>28</v>
      </c>
      <c r="B33" s="12" t="s">
        <v>846</v>
      </c>
      <c r="C33" s="40" t="s">
        <v>651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1:22" s="1" customFormat="1" ht="18.75" customHeight="1" x14ac:dyDescent="0.5">
      <c r="A34" s="27">
        <f t="shared" si="0"/>
        <v>29</v>
      </c>
      <c r="B34" s="12" t="s">
        <v>847</v>
      </c>
      <c r="C34" s="40" t="s">
        <v>644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1:22" s="1" customFormat="1" ht="18.75" customHeight="1" x14ac:dyDescent="0.5">
      <c r="A35" s="27"/>
      <c r="B35" s="4"/>
      <c r="C35" s="4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1:22" s="1" customFormat="1" ht="18.75" customHeight="1" x14ac:dyDescent="0.5">
      <c r="A36" s="27"/>
      <c r="B36" s="4"/>
      <c r="C36" s="4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1:22" s="1" customFormat="1" ht="18.75" customHeight="1" x14ac:dyDescent="0.5">
      <c r="A37" s="27"/>
      <c r="B37" s="4"/>
      <c r="C37" s="4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s="1" customFormat="1" ht="18.75" customHeight="1" x14ac:dyDescent="0.5">
      <c r="A38" s="27"/>
      <c r="B38" s="28"/>
      <c r="C38" s="4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s="1" customFormat="1" ht="18.75" customHeight="1" x14ac:dyDescent="0.5">
      <c r="A39" s="27"/>
      <c r="B39" s="28"/>
      <c r="C39" s="4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22" s="1" customFormat="1" ht="18.75" customHeight="1" x14ac:dyDescent="0.5">
      <c r="A40" s="27"/>
      <c r="B40" s="28"/>
      <c r="C40" s="4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1:22" s="1" customFormat="1" ht="18.75" customHeight="1" x14ac:dyDescent="0.55000000000000004">
      <c r="A41" s="10"/>
      <c r="B41" s="9" t="s">
        <v>8</v>
      </c>
      <c r="C41" s="9">
        <f>SUM(I41,K41)</f>
        <v>29</v>
      </c>
      <c r="D41" s="11"/>
      <c r="E41" s="11"/>
      <c r="F41" s="11"/>
      <c r="G41" s="11"/>
      <c r="H41" s="9" t="s">
        <v>6</v>
      </c>
      <c r="I41" s="9">
        <v>12</v>
      </c>
      <c r="J41" s="9" t="s">
        <v>7</v>
      </c>
      <c r="K41" s="9">
        <f>COUNTA(C6:C34)-I41</f>
        <v>17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</sheetData>
  <mergeCells count="5">
    <mergeCell ref="A1:V1"/>
    <mergeCell ref="A2:V2"/>
    <mergeCell ref="A3:V3"/>
    <mergeCell ref="A4:B4"/>
    <mergeCell ref="H4:P4"/>
  </mergeCells>
  <phoneticPr fontId="5" type="noConversion"/>
  <pageMargins left="0.75" right="0.25" top="0.25" bottom="0" header="0.3" footer="0.3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F475C-874E-437B-B629-60325F1764E2}">
  <sheetPr>
    <tabColor rgb="FF92D050"/>
  </sheetPr>
  <dimension ref="A1:V40"/>
  <sheetViews>
    <sheetView topLeftCell="A16" zoomScale="70" zoomScaleNormal="80" workbookViewId="0">
      <selection activeCell="C38" sqref="C38"/>
    </sheetView>
  </sheetViews>
  <sheetFormatPr defaultColWidth="9" defaultRowHeight="14.4" x14ac:dyDescent="0.3"/>
  <cols>
    <col min="1" max="1" width="4.44140625" customWidth="1"/>
    <col min="2" max="2" width="9.6640625" customWidth="1"/>
    <col min="3" max="3" width="23.6640625" customWidth="1"/>
    <col min="4" max="7" width="0" hidden="1" customWidth="1"/>
    <col min="8" max="22" width="3.44140625" customWidth="1"/>
  </cols>
  <sheetData>
    <row r="1" spans="1:22" s="1" customFormat="1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s="1" customFormat="1" ht="24" customHeight="1" x14ac:dyDescent="0.6">
      <c r="A2" s="45" t="s">
        <v>862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s="1" customFormat="1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s="1" customFormat="1" ht="23.4" x14ac:dyDescent="0.6">
      <c r="A4" s="47" t="s">
        <v>5</v>
      </c>
      <c r="B4" s="48"/>
      <c r="C4" s="6" t="s">
        <v>705</v>
      </c>
      <c r="D4" s="3"/>
      <c r="E4" s="3"/>
      <c r="F4" s="3"/>
      <c r="G4" s="3"/>
      <c r="H4" s="48"/>
      <c r="I4" s="48"/>
      <c r="J4" s="48"/>
      <c r="K4" s="48"/>
      <c r="L4" s="48"/>
      <c r="M4" s="48"/>
      <c r="N4" s="48"/>
      <c r="O4" s="48"/>
      <c r="P4" s="48"/>
    </row>
    <row r="5" spans="1:22" s="1" customFormat="1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1" customFormat="1" ht="18.75" customHeight="1" x14ac:dyDescent="0.5">
      <c r="A6" s="27">
        <v>1</v>
      </c>
      <c r="B6" s="12" t="s">
        <v>750</v>
      </c>
      <c r="C6" s="4" t="s">
        <v>646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s="1" customFormat="1" ht="18.75" customHeight="1" x14ac:dyDescent="0.5">
      <c r="A7" s="27">
        <v>2</v>
      </c>
      <c r="B7" s="12">
        <v>6146</v>
      </c>
      <c r="C7" s="4" t="s">
        <v>649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s="1" customFormat="1" ht="18.75" customHeight="1" x14ac:dyDescent="0.5">
      <c r="A8" s="27">
        <f t="shared" ref="A8:A19" si="0">A7+1</f>
        <v>3</v>
      </c>
      <c r="B8" s="12" t="s">
        <v>748</v>
      </c>
      <c r="C8" s="4" t="s">
        <v>643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s="1" customFormat="1" ht="18.75" customHeight="1" x14ac:dyDescent="0.5">
      <c r="A9" s="27">
        <f t="shared" si="0"/>
        <v>4</v>
      </c>
      <c r="B9" s="12" t="s">
        <v>751</v>
      </c>
      <c r="C9" s="4" t="s">
        <v>650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" customFormat="1" ht="18.75" customHeight="1" x14ac:dyDescent="0.5">
      <c r="A10" s="27">
        <f t="shared" si="0"/>
        <v>5</v>
      </c>
      <c r="B10" s="12" t="s">
        <v>749</v>
      </c>
      <c r="C10" s="4" t="s">
        <v>654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s="1" customFormat="1" ht="18.75" customHeight="1" x14ac:dyDescent="0.5">
      <c r="A11" s="27">
        <f>A10+1</f>
        <v>6</v>
      </c>
      <c r="B11" s="12" t="s">
        <v>848</v>
      </c>
      <c r="C11" s="40" t="s">
        <v>658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s="1" customFormat="1" ht="18.75" customHeight="1" x14ac:dyDescent="0.5">
      <c r="A12" s="27">
        <f t="shared" si="0"/>
        <v>7</v>
      </c>
      <c r="B12" s="12" t="s">
        <v>849</v>
      </c>
      <c r="C12" s="40" t="s">
        <v>653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s="1" customFormat="1" ht="18.75" customHeight="1" x14ac:dyDescent="0.5">
      <c r="A13" s="27">
        <f t="shared" si="0"/>
        <v>8</v>
      </c>
      <c r="B13" s="12" t="s">
        <v>850</v>
      </c>
      <c r="C13" s="40" t="s">
        <v>659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s="1" customFormat="1" ht="18.75" customHeight="1" x14ac:dyDescent="0.5">
      <c r="A14" s="27">
        <f t="shared" si="0"/>
        <v>9</v>
      </c>
      <c r="B14" s="12" t="s">
        <v>851</v>
      </c>
      <c r="C14" s="4" t="s">
        <v>655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s="1" customFormat="1" ht="18.75" customHeight="1" x14ac:dyDescent="0.5">
      <c r="A15" s="27">
        <f t="shared" si="0"/>
        <v>10</v>
      </c>
      <c r="B15" s="12" t="s">
        <v>752</v>
      </c>
      <c r="C15" s="4" t="s">
        <v>647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1" customFormat="1" ht="18.75" customHeight="1" x14ac:dyDescent="0.5">
      <c r="A16" s="27">
        <f t="shared" si="0"/>
        <v>11</v>
      </c>
      <c r="B16" s="12" t="s">
        <v>754</v>
      </c>
      <c r="C16" s="4" t="s">
        <v>640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s="1" customFormat="1" ht="18.75" customHeight="1" x14ac:dyDescent="0.5">
      <c r="A17" s="27">
        <f t="shared" si="0"/>
        <v>12</v>
      </c>
      <c r="B17" s="12" t="s">
        <v>755</v>
      </c>
      <c r="C17" s="4" t="s">
        <v>669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s="1" customFormat="1" ht="18.75" customHeight="1" x14ac:dyDescent="0.5">
      <c r="A18" s="27">
        <f t="shared" si="0"/>
        <v>13</v>
      </c>
      <c r="B18" s="12" t="s">
        <v>756</v>
      </c>
      <c r="C18" s="4" t="s">
        <v>672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s="1" customFormat="1" ht="18.75" customHeight="1" x14ac:dyDescent="0.5">
      <c r="A19" s="27">
        <f t="shared" si="0"/>
        <v>14</v>
      </c>
      <c r="B19" s="12" t="s">
        <v>757</v>
      </c>
      <c r="C19" s="4" t="s">
        <v>638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s="1" customFormat="1" ht="18.75" customHeight="1" x14ac:dyDescent="0.5">
      <c r="A20" s="27">
        <f>A19+1</f>
        <v>15</v>
      </c>
      <c r="B20" s="12" t="s">
        <v>762</v>
      </c>
      <c r="C20" s="4" t="s">
        <v>660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pans="1:22" s="1" customFormat="1" ht="18.75" customHeight="1" x14ac:dyDescent="0.5">
      <c r="A21" s="27">
        <v>16</v>
      </c>
      <c r="B21" s="12" t="s">
        <v>753</v>
      </c>
      <c r="C21" s="4" t="s">
        <v>641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s="1" customFormat="1" ht="18.75" customHeight="1" x14ac:dyDescent="0.5">
      <c r="A22" s="27">
        <v>17</v>
      </c>
      <c r="B22" s="12" t="s">
        <v>759</v>
      </c>
      <c r="C22" s="4" t="s">
        <v>657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</row>
    <row r="23" spans="1:22" s="1" customFormat="1" ht="18.75" customHeight="1" x14ac:dyDescent="0.5">
      <c r="A23" s="27">
        <v>18</v>
      </c>
      <c r="B23" s="12" t="s">
        <v>758</v>
      </c>
      <c r="C23" s="4" t="s">
        <v>642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2" s="1" customFormat="1" ht="18.75" customHeight="1" x14ac:dyDescent="0.5">
      <c r="A24" s="27">
        <v>19</v>
      </c>
      <c r="B24" s="12" t="s">
        <v>760</v>
      </c>
      <c r="C24" s="4" t="s">
        <v>652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s="1" customFormat="1" ht="18.75" customHeight="1" x14ac:dyDescent="0.5">
      <c r="A25" s="27">
        <v>20</v>
      </c>
      <c r="B25" s="12" t="s">
        <v>761</v>
      </c>
      <c r="C25" s="4" t="s">
        <v>645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2" s="1" customFormat="1" ht="18.75" customHeight="1" x14ac:dyDescent="0.5">
      <c r="A26" s="27">
        <v>21</v>
      </c>
      <c r="B26" s="12" t="s">
        <v>852</v>
      </c>
      <c r="C26" s="40" t="s">
        <v>639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1:22" s="1" customFormat="1" ht="18.75" customHeight="1" x14ac:dyDescent="0.5">
      <c r="A27" s="27">
        <v>22</v>
      </c>
      <c r="B27" s="12" t="s">
        <v>853</v>
      </c>
      <c r="C27" s="40" t="s">
        <v>675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s="1" customFormat="1" ht="18.75" customHeight="1" x14ac:dyDescent="0.5">
      <c r="A28" s="27">
        <v>23</v>
      </c>
      <c r="B28" s="12" t="s">
        <v>854</v>
      </c>
      <c r="C28" s="40" t="s">
        <v>718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 s="1" customFormat="1" ht="18.75" customHeight="1" x14ac:dyDescent="0.5">
      <c r="A29" s="27">
        <v>24</v>
      </c>
      <c r="B29" s="12" t="s">
        <v>855</v>
      </c>
      <c r="C29" s="40" t="s">
        <v>648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 s="1" customFormat="1" ht="18.75" customHeight="1" x14ac:dyDescent="0.5">
      <c r="A30" s="27">
        <v>25</v>
      </c>
      <c r="B30" s="12" t="s">
        <v>856</v>
      </c>
      <c r="C30" s="40" t="s">
        <v>656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 s="1" customFormat="1" ht="18.75" customHeight="1" x14ac:dyDescent="0.5">
      <c r="A31" s="27"/>
      <c r="B31" s="1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2" s="1" customFormat="1" ht="18.75" customHeight="1" x14ac:dyDescent="0.5">
      <c r="A32" s="27"/>
      <c r="B32" s="28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s="1" customFormat="1" ht="18.75" customHeight="1" x14ac:dyDescent="0.5">
      <c r="A33" s="27"/>
      <c r="B33" s="28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1:22" s="1" customFormat="1" ht="18.75" customHeight="1" x14ac:dyDescent="0.5">
      <c r="A34" s="27"/>
      <c r="B34" s="28"/>
      <c r="C34" s="4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1:22" s="1" customFormat="1" ht="18.75" customHeight="1" x14ac:dyDescent="0.5">
      <c r="A35" s="27"/>
      <c r="B35" s="28"/>
      <c r="C35" s="4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1:22" s="1" customFormat="1" ht="18.75" customHeight="1" x14ac:dyDescent="0.5">
      <c r="A36" s="27"/>
      <c r="B36" s="28"/>
      <c r="C36" s="4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1:22" s="1" customFormat="1" ht="18.75" customHeight="1" x14ac:dyDescent="0.5">
      <c r="A37" s="27"/>
      <c r="B37" s="28"/>
      <c r="C37" s="4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s="1" customFormat="1" ht="18.75" customHeight="1" x14ac:dyDescent="0.5">
      <c r="A38" s="27"/>
      <c r="B38" s="28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s="1" customFormat="1" ht="18.75" customHeight="1" x14ac:dyDescent="0.5">
      <c r="A39" s="27"/>
      <c r="B39" s="28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22" s="1" customFormat="1" ht="18.75" customHeight="1" x14ac:dyDescent="0.55000000000000004">
      <c r="A40" s="10"/>
      <c r="B40" s="9" t="s">
        <v>8</v>
      </c>
      <c r="C40" s="9">
        <v>25</v>
      </c>
      <c r="D40" s="11"/>
      <c r="E40" s="11"/>
      <c r="F40" s="11"/>
      <c r="G40" s="11"/>
      <c r="H40" s="9" t="s">
        <v>6</v>
      </c>
      <c r="I40" s="9">
        <v>8</v>
      </c>
      <c r="J40" s="9" t="s">
        <v>7</v>
      </c>
      <c r="K40" s="9">
        <v>17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</sheetData>
  <mergeCells count="5">
    <mergeCell ref="A1:V1"/>
    <mergeCell ref="A2:V2"/>
    <mergeCell ref="A3:V3"/>
    <mergeCell ref="A4:B4"/>
    <mergeCell ref="H4:P4"/>
  </mergeCells>
  <pageMargins left="0.75" right="0.25" top="0.25" bottom="0" header="0.3" footer="0.3"/>
  <pageSetup paperSize="9" orientation="portrait" horizontalDpi="360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V43"/>
  <sheetViews>
    <sheetView showGridLines="0" view="pageBreakPreview" topLeftCell="A18" zoomScale="80" zoomScaleNormal="150" zoomScaleSheetLayoutView="80" workbookViewId="0">
      <selection activeCell="A2" sqref="A2:V2"/>
    </sheetView>
  </sheetViews>
  <sheetFormatPr defaultColWidth="9" defaultRowHeight="19.8" x14ac:dyDescent="0.5"/>
  <cols>
    <col min="1" max="1" width="4.44140625" style="2" customWidth="1"/>
    <col min="2" max="2" width="9.6640625" style="2" customWidth="1"/>
    <col min="3" max="3" width="23.6640625" style="1" customWidth="1"/>
    <col min="4" max="5" width="0" style="1" hidden="1" customWidth="1"/>
    <col min="6" max="7" width="9" style="1" hidden="1" customWidth="1"/>
    <col min="8" max="22" width="3.44140625" style="1" customWidth="1"/>
    <col min="23" max="16384" width="9" style="1"/>
  </cols>
  <sheetData>
    <row r="1" spans="1:22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24" customHeight="1" x14ac:dyDescent="0.6">
      <c r="A2" s="45" t="s">
        <v>863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23.4" x14ac:dyDescent="0.6">
      <c r="A4" s="47" t="s">
        <v>5</v>
      </c>
      <c r="B4" s="48"/>
      <c r="C4" s="6" t="s">
        <v>390</v>
      </c>
      <c r="D4" s="3"/>
      <c r="E4" s="3"/>
      <c r="F4" s="3"/>
      <c r="G4" s="3"/>
      <c r="H4" s="48"/>
      <c r="I4" s="48"/>
      <c r="J4" s="48"/>
      <c r="K4" s="48"/>
      <c r="L4" s="48"/>
      <c r="M4" s="48"/>
      <c r="N4" s="48"/>
      <c r="O4" s="48"/>
      <c r="P4" s="48"/>
    </row>
    <row r="5" spans="1:22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.75" customHeight="1" x14ac:dyDescent="0.5">
      <c r="A6" s="5">
        <v>1</v>
      </c>
      <c r="B6" s="12" t="s">
        <v>487</v>
      </c>
      <c r="C6" s="4" t="s">
        <v>267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customHeight="1" x14ac:dyDescent="0.5">
      <c r="A7" s="5">
        <v>2</v>
      </c>
      <c r="B7" s="12" t="s">
        <v>488</v>
      </c>
      <c r="C7" s="4" t="s">
        <v>268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customHeight="1" x14ac:dyDescent="0.5">
      <c r="A8" s="5">
        <v>3</v>
      </c>
      <c r="B8" s="12" t="s">
        <v>489</v>
      </c>
      <c r="C8" s="4" t="s">
        <v>269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8.75" customHeight="1" x14ac:dyDescent="0.5">
      <c r="A9" s="5">
        <v>4</v>
      </c>
      <c r="B9" s="12" t="s">
        <v>493</v>
      </c>
      <c r="C9" s="4" t="s">
        <v>272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8.75" customHeight="1" x14ac:dyDescent="0.5">
      <c r="A10" s="5">
        <v>5</v>
      </c>
      <c r="B10" s="12" t="s">
        <v>480</v>
      </c>
      <c r="C10" s="24" t="s">
        <v>264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8.75" customHeight="1" x14ac:dyDescent="0.5">
      <c r="A11" s="5">
        <v>6</v>
      </c>
      <c r="B11" s="12" t="s">
        <v>482</v>
      </c>
      <c r="C11" s="4" t="s">
        <v>564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8.75" customHeight="1" x14ac:dyDescent="0.5">
      <c r="A12" s="5">
        <v>7</v>
      </c>
      <c r="B12" s="12" t="s">
        <v>484</v>
      </c>
      <c r="C12" s="4" t="s">
        <v>266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8.75" customHeight="1" x14ac:dyDescent="0.5">
      <c r="A13" s="5">
        <v>8</v>
      </c>
      <c r="B13" s="12" t="s">
        <v>490</v>
      </c>
      <c r="C13" s="4" t="s">
        <v>270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8.75" customHeight="1" x14ac:dyDescent="0.5">
      <c r="A14" s="5">
        <v>9</v>
      </c>
      <c r="B14" s="12" t="s">
        <v>486</v>
      </c>
      <c r="C14" s="4" t="s">
        <v>265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8.75" customHeight="1" x14ac:dyDescent="0.5">
      <c r="A15" s="5">
        <v>10</v>
      </c>
      <c r="B15" s="12" t="s">
        <v>491</v>
      </c>
      <c r="C15" s="4" t="s">
        <v>271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8.75" customHeight="1" x14ac:dyDescent="0.5">
      <c r="A16" s="5">
        <v>11</v>
      </c>
      <c r="B16" s="12" t="s">
        <v>492</v>
      </c>
      <c r="C16" s="4" t="s">
        <v>565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8.75" customHeight="1" x14ac:dyDescent="0.5">
      <c r="A17" s="5">
        <v>12</v>
      </c>
      <c r="B17" s="12" t="s">
        <v>495</v>
      </c>
      <c r="C17" s="4" t="s">
        <v>247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8.75" customHeight="1" x14ac:dyDescent="0.5">
      <c r="A18" s="5">
        <v>13</v>
      </c>
      <c r="B18" s="12" t="s">
        <v>496</v>
      </c>
      <c r="C18" s="4" t="s">
        <v>248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8.75" customHeight="1" x14ac:dyDescent="0.5">
      <c r="A19" s="5">
        <v>14</v>
      </c>
      <c r="B19" s="12" t="s">
        <v>497</v>
      </c>
      <c r="C19" s="4" t="s">
        <v>504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8.75" customHeight="1" x14ac:dyDescent="0.5">
      <c r="A20" s="5">
        <v>15</v>
      </c>
      <c r="B20" s="12" t="s">
        <v>498</v>
      </c>
      <c r="C20" s="4" t="s">
        <v>249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8.75" customHeight="1" x14ac:dyDescent="0.5">
      <c r="A21" s="5">
        <v>16</v>
      </c>
      <c r="B21" s="12" t="s">
        <v>502</v>
      </c>
      <c r="C21" s="4" t="s">
        <v>253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8.75" customHeight="1" x14ac:dyDescent="0.5">
      <c r="A22" s="5">
        <v>17</v>
      </c>
      <c r="B22" s="12" t="s">
        <v>505</v>
      </c>
      <c r="C22" s="4" t="s">
        <v>555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8.75" customHeight="1" x14ac:dyDescent="0.5">
      <c r="A23" s="5">
        <v>18</v>
      </c>
      <c r="B23" s="12" t="s">
        <v>508</v>
      </c>
      <c r="C23" s="4" t="s">
        <v>566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8.75" customHeight="1" x14ac:dyDescent="0.5">
      <c r="A24" s="5">
        <v>19</v>
      </c>
      <c r="B24" s="12" t="s">
        <v>509</v>
      </c>
      <c r="C24" s="4" t="s">
        <v>257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8.75" customHeight="1" x14ac:dyDescent="0.5">
      <c r="A25" s="5">
        <v>20</v>
      </c>
      <c r="B25" s="12" t="s">
        <v>510</v>
      </c>
      <c r="C25" s="4" t="s">
        <v>260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8.75" customHeight="1" x14ac:dyDescent="0.5">
      <c r="A26" s="5">
        <v>21</v>
      </c>
      <c r="B26" s="12" t="s">
        <v>514</v>
      </c>
      <c r="C26" s="4" t="s">
        <v>263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8.75" customHeight="1" x14ac:dyDescent="0.5">
      <c r="A27" s="5">
        <v>22</v>
      </c>
      <c r="B27" s="12" t="s">
        <v>494</v>
      </c>
      <c r="C27" s="4" t="s">
        <v>246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8.75" customHeight="1" x14ac:dyDescent="0.5">
      <c r="A28" s="5">
        <v>23</v>
      </c>
      <c r="B28" s="12" t="s">
        <v>568</v>
      </c>
      <c r="C28" s="4" t="s">
        <v>567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8.75" customHeight="1" x14ac:dyDescent="0.5">
      <c r="A29" s="5">
        <v>24</v>
      </c>
      <c r="B29" s="12" t="s">
        <v>499</v>
      </c>
      <c r="C29" s="4" t="s">
        <v>250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8.75" customHeight="1" x14ac:dyDescent="0.5">
      <c r="A30" s="5">
        <v>25</v>
      </c>
      <c r="B30" s="12" t="s">
        <v>501</v>
      </c>
      <c r="C30" s="4" t="s">
        <v>252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8.75" customHeight="1" x14ac:dyDescent="0.5">
      <c r="A31" s="5">
        <v>26</v>
      </c>
      <c r="B31" s="12" t="s">
        <v>503</v>
      </c>
      <c r="C31" s="4" t="s">
        <v>254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8.75" customHeight="1" x14ac:dyDescent="0.5">
      <c r="A32" s="5">
        <v>27</v>
      </c>
      <c r="B32" s="12" t="s">
        <v>507</v>
      </c>
      <c r="C32" s="4" t="s">
        <v>256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8.75" customHeight="1" x14ac:dyDescent="0.5">
      <c r="A33" s="5">
        <v>28</v>
      </c>
      <c r="B33" s="12" t="s">
        <v>576</v>
      </c>
      <c r="C33" s="4" t="s">
        <v>575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8.75" customHeight="1" x14ac:dyDescent="0.5">
      <c r="A34" s="5">
        <v>29</v>
      </c>
      <c r="B34" s="12" t="s">
        <v>511</v>
      </c>
      <c r="C34" s="4" t="s">
        <v>258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8.75" customHeight="1" x14ac:dyDescent="0.5">
      <c r="A35" s="5">
        <v>30</v>
      </c>
      <c r="B35" s="12" t="s">
        <v>512</v>
      </c>
      <c r="C35" s="4" t="s">
        <v>259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8.75" customHeight="1" x14ac:dyDescent="0.5">
      <c r="A36" s="5">
        <v>31</v>
      </c>
      <c r="B36" s="12" t="s">
        <v>513</v>
      </c>
      <c r="C36" s="4" t="s">
        <v>262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8.75" customHeight="1" x14ac:dyDescent="0.5">
      <c r="A37" s="5">
        <v>32</v>
      </c>
      <c r="B37" s="12" t="s">
        <v>500</v>
      </c>
      <c r="C37" s="4" t="s">
        <v>251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8.75" customHeight="1" x14ac:dyDescent="0.5">
      <c r="A38" s="5">
        <v>33</v>
      </c>
      <c r="B38" s="12" t="s">
        <v>506</v>
      </c>
      <c r="C38" s="4" t="s">
        <v>280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8.75" customHeight="1" x14ac:dyDescent="0.5">
      <c r="A39" s="5">
        <v>34</v>
      </c>
      <c r="B39" s="12" t="s">
        <v>545</v>
      </c>
      <c r="C39" s="4" t="s">
        <v>364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8.75" customHeight="1" x14ac:dyDescent="0.5">
      <c r="A40" s="5"/>
      <c r="B40" s="1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8.75" customHeight="1" x14ac:dyDescent="0.5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8.75" customHeight="1" x14ac:dyDescent="0.5">
      <c r="A42" s="5"/>
      <c r="B42" s="5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8.75" customHeight="1" x14ac:dyDescent="0.55000000000000004">
      <c r="A43" s="10"/>
      <c r="B43" s="9" t="s">
        <v>8</v>
      </c>
      <c r="C43" s="9">
        <v>34</v>
      </c>
      <c r="D43" s="11"/>
      <c r="E43" s="11"/>
      <c r="F43" s="11"/>
      <c r="G43" s="11"/>
      <c r="H43" s="9" t="s">
        <v>6</v>
      </c>
      <c r="I43" s="9">
        <v>11</v>
      </c>
      <c r="J43" s="9" t="s">
        <v>7</v>
      </c>
      <c r="K43" s="9">
        <f>COUNTA(C6:C42)-I43</f>
        <v>23</v>
      </c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</sheetData>
  <sortState xmlns:xlrd2="http://schemas.microsoft.com/office/spreadsheetml/2017/richdata2" ref="B17:V39">
    <sortCondition ref="B17:B39"/>
  </sortState>
  <mergeCells count="5">
    <mergeCell ref="A1:V1"/>
    <mergeCell ref="A2:V2"/>
    <mergeCell ref="A3:V3"/>
    <mergeCell ref="A4:B4"/>
    <mergeCell ref="H4:P4"/>
  </mergeCells>
  <pageMargins left="0.75" right="0.25" top="0.25" bottom="0" header="0.3" footer="0.3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V39"/>
  <sheetViews>
    <sheetView showGridLines="0" view="pageBreakPreview" topLeftCell="A25" zoomScale="90" zoomScaleNormal="150" zoomScaleSheetLayoutView="115" workbookViewId="0">
      <selection activeCell="A2" sqref="A2:V2"/>
    </sheetView>
  </sheetViews>
  <sheetFormatPr defaultColWidth="9" defaultRowHeight="19.8" x14ac:dyDescent="0.5"/>
  <cols>
    <col min="1" max="1" width="4.44140625" style="2" customWidth="1"/>
    <col min="2" max="2" width="9.6640625" style="2" customWidth="1"/>
    <col min="3" max="3" width="23.6640625" style="1" customWidth="1"/>
    <col min="4" max="5" width="0" style="1" hidden="1" customWidth="1"/>
    <col min="6" max="7" width="9" style="1" hidden="1" customWidth="1"/>
    <col min="8" max="22" width="3.44140625" style="1" customWidth="1"/>
    <col min="23" max="16384" width="9" style="1"/>
  </cols>
  <sheetData>
    <row r="1" spans="1:22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24" customHeight="1" x14ac:dyDescent="0.6">
      <c r="A2" s="45" t="s">
        <v>864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23.4" x14ac:dyDescent="0.6">
      <c r="A4" s="47" t="s">
        <v>5</v>
      </c>
      <c r="B4" s="48"/>
      <c r="C4" s="26" t="s">
        <v>370</v>
      </c>
      <c r="D4" s="3"/>
      <c r="E4" s="3"/>
      <c r="F4" s="3"/>
      <c r="G4" s="3"/>
      <c r="H4" s="48"/>
      <c r="I4" s="48"/>
      <c r="J4" s="48"/>
      <c r="K4" s="48"/>
      <c r="L4" s="48"/>
      <c r="M4" s="48"/>
      <c r="N4" s="48"/>
      <c r="O4" s="48"/>
      <c r="P4" s="48"/>
    </row>
    <row r="5" spans="1:22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.75" customHeight="1" x14ac:dyDescent="0.5">
      <c r="A6" s="5">
        <v>1</v>
      </c>
      <c r="B6" s="12" t="s">
        <v>515</v>
      </c>
      <c r="C6" s="24" t="s">
        <v>284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customHeight="1" x14ac:dyDescent="0.5">
      <c r="A7" s="5">
        <v>2</v>
      </c>
      <c r="B7" s="12" t="s">
        <v>517</v>
      </c>
      <c r="C7" s="24" t="s">
        <v>288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customHeight="1" x14ac:dyDescent="0.5">
      <c r="A8" s="5">
        <v>3</v>
      </c>
      <c r="B8" s="12" t="s">
        <v>518</v>
      </c>
      <c r="C8" s="24" t="s">
        <v>289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8.75" customHeight="1" x14ac:dyDescent="0.5">
      <c r="A9" s="5">
        <v>4</v>
      </c>
      <c r="B9" s="12" t="s">
        <v>520</v>
      </c>
      <c r="C9" s="24" t="s">
        <v>292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8.75" customHeight="1" x14ac:dyDescent="0.5">
      <c r="A10" s="5">
        <v>5</v>
      </c>
      <c r="B10" s="12" t="s">
        <v>481</v>
      </c>
      <c r="C10" s="24" t="s">
        <v>286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8.75" customHeight="1" x14ac:dyDescent="0.5">
      <c r="A11" s="5">
        <v>6</v>
      </c>
      <c r="B11" s="12" t="s">
        <v>483</v>
      </c>
      <c r="C11" s="24" t="s">
        <v>290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8.75" customHeight="1" x14ac:dyDescent="0.5">
      <c r="A12" s="5">
        <v>7</v>
      </c>
      <c r="B12" s="12" t="s">
        <v>485</v>
      </c>
      <c r="C12" s="24" t="s">
        <v>294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8.75" customHeight="1" x14ac:dyDescent="0.5">
      <c r="A13" s="5">
        <v>8</v>
      </c>
      <c r="B13" s="12" t="s">
        <v>522</v>
      </c>
      <c r="C13" s="8" t="s">
        <v>298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8.75" customHeight="1" x14ac:dyDescent="0.5">
      <c r="A14" s="5">
        <v>9</v>
      </c>
      <c r="B14" s="12" t="s">
        <v>523</v>
      </c>
      <c r="C14" s="4" t="s">
        <v>299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8.75" customHeight="1" x14ac:dyDescent="0.5">
      <c r="A15" s="5">
        <v>10</v>
      </c>
      <c r="B15" s="12" t="s">
        <v>524</v>
      </c>
      <c r="C15" s="8" t="s">
        <v>300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8.75" customHeight="1" x14ac:dyDescent="0.5">
      <c r="A16" s="5">
        <v>11</v>
      </c>
      <c r="B16" s="12" t="s">
        <v>516</v>
      </c>
      <c r="C16" s="24" t="s">
        <v>287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8.75" customHeight="1" x14ac:dyDescent="0.5">
      <c r="A17" s="5">
        <v>12</v>
      </c>
      <c r="B17" s="12" t="s">
        <v>519</v>
      </c>
      <c r="C17" s="24" t="s">
        <v>291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8.75" customHeight="1" x14ac:dyDescent="0.5">
      <c r="A18" s="5">
        <v>13</v>
      </c>
      <c r="B18" s="12" t="s">
        <v>521</v>
      </c>
      <c r="C18" s="24" t="s">
        <v>293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8.75" customHeight="1" x14ac:dyDescent="0.5">
      <c r="A19" s="5">
        <v>14</v>
      </c>
      <c r="B19" s="12" t="s">
        <v>570</v>
      </c>
      <c r="C19" s="24" t="s">
        <v>569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8.75" customHeight="1" x14ac:dyDescent="0.5">
      <c r="A20" s="5">
        <v>15</v>
      </c>
      <c r="B20" s="12" t="s">
        <v>546</v>
      </c>
      <c r="C20" s="24" t="s">
        <v>285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8.75" customHeight="1" x14ac:dyDescent="0.5">
      <c r="A21" s="5">
        <v>16</v>
      </c>
      <c r="B21" s="12" t="s">
        <v>547</v>
      </c>
      <c r="C21" s="4" t="s">
        <v>374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8.75" customHeight="1" x14ac:dyDescent="0.5">
      <c r="A22" s="5">
        <v>17</v>
      </c>
      <c r="B22" s="12" t="s">
        <v>548</v>
      </c>
      <c r="C22" s="24" t="s">
        <v>295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8.75" customHeight="1" x14ac:dyDescent="0.5">
      <c r="A23" s="5">
        <v>18</v>
      </c>
      <c r="B23" s="12" t="s">
        <v>549</v>
      </c>
      <c r="C23" s="29" t="s">
        <v>296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8.75" customHeight="1" x14ac:dyDescent="0.5">
      <c r="A24" s="5">
        <v>19</v>
      </c>
      <c r="B24" s="12" t="s">
        <v>550</v>
      </c>
      <c r="C24" s="8" t="s">
        <v>297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8.75" customHeight="1" x14ac:dyDescent="0.5">
      <c r="A25" s="5">
        <v>20</v>
      </c>
      <c r="B25" s="12" t="s">
        <v>701</v>
      </c>
      <c r="C25" s="4" t="s">
        <v>574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8.75" customHeight="1" x14ac:dyDescent="0.5">
      <c r="A26" s="5">
        <v>21</v>
      </c>
      <c r="B26" s="12" t="s">
        <v>526</v>
      </c>
      <c r="C26" s="4" t="s">
        <v>274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8.75" customHeight="1" x14ac:dyDescent="0.5">
      <c r="A27" s="5">
        <v>22</v>
      </c>
      <c r="B27" s="12" t="s">
        <v>530</v>
      </c>
      <c r="C27" s="4" t="s">
        <v>255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8.75" customHeight="1" x14ac:dyDescent="0.5">
      <c r="A28" s="5">
        <v>23</v>
      </c>
      <c r="B28" s="12" t="s">
        <v>532</v>
      </c>
      <c r="C28" s="4" t="s">
        <v>282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8.75" customHeight="1" x14ac:dyDescent="0.5">
      <c r="A29" s="5">
        <v>24</v>
      </c>
      <c r="B29" s="12" t="s">
        <v>527</v>
      </c>
      <c r="C29" s="4" t="s">
        <v>276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8.75" customHeight="1" x14ac:dyDescent="0.5">
      <c r="A30" s="5">
        <v>25</v>
      </c>
      <c r="B30" s="12" t="s">
        <v>528</v>
      </c>
      <c r="C30" s="4" t="s">
        <v>278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8.75" customHeight="1" x14ac:dyDescent="0.5">
      <c r="A31" s="5">
        <v>26</v>
      </c>
      <c r="B31" s="12" t="s">
        <v>529</v>
      </c>
      <c r="C31" s="4" t="s">
        <v>279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8.75" customHeight="1" x14ac:dyDescent="0.5">
      <c r="A32" s="5">
        <v>27</v>
      </c>
      <c r="B32" s="12" t="s">
        <v>531</v>
      </c>
      <c r="C32" s="4" t="s">
        <v>281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8.75" customHeight="1" x14ac:dyDescent="0.5">
      <c r="A33" s="5">
        <v>28</v>
      </c>
      <c r="B33" s="12" t="s">
        <v>533</v>
      </c>
      <c r="C33" s="4" t="s">
        <v>283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8.75" customHeight="1" x14ac:dyDescent="0.5">
      <c r="A34" s="5">
        <v>29</v>
      </c>
      <c r="B34" s="12" t="s">
        <v>534</v>
      </c>
      <c r="C34" s="4" t="s">
        <v>261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8.75" customHeight="1" x14ac:dyDescent="0.5">
      <c r="A35" s="5">
        <v>30</v>
      </c>
      <c r="B35" s="12" t="s">
        <v>525</v>
      </c>
      <c r="C35" s="8" t="s">
        <v>273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8.75" customHeight="1" x14ac:dyDescent="0.5">
      <c r="A36" s="5">
        <v>31</v>
      </c>
      <c r="B36" s="12" t="s">
        <v>551</v>
      </c>
      <c r="C36" s="4" t="s">
        <v>275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8.75" customHeight="1" x14ac:dyDescent="0.5">
      <c r="A37" s="5">
        <v>32</v>
      </c>
      <c r="B37" s="12" t="s">
        <v>552</v>
      </c>
      <c r="C37" s="4" t="s">
        <v>277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8.75" customHeight="1" x14ac:dyDescent="0.5">
      <c r="A38" s="5"/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20.399999999999999" x14ac:dyDescent="0.55000000000000004">
      <c r="A39" s="10"/>
      <c r="B39" s="9" t="s">
        <v>8</v>
      </c>
      <c r="C39" s="9">
        <v>32</v>
      </c>
      <c r="D39" s="11"/>
      <c r="E39" s="11"/>
      <c r="F39" s="11"/>
      <c r="G39" s="11"/>
      <c r="H39" s="9" t="s">
        <v>6</v>
      </c>
      <c r="I39" s="9">
        <v>18</v>
      </c>
      <c r="J39" s="9" t="s">
        <v>7</v>
      </c>
      <c r="K39" s="9">
        <f>COUNTA(C6:C38)-I39</f>
        <v>14</v>
      </c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</sheetData>
  <sortState xmlns:xlrd2="http://schemas.microsoft.com/office/spreadsheetml/2017/richdata2" ref="B26:V37">
    <sortCondition ref="B26:B37"/>
  </sortState>
  <mergeCells count="5">
    <mergeCell ref="A1:V1"/>
    <mergeCell ref="A2:V2"/>
    <mergeCell ref="A3:V3"/>
    <mergeCell ref="A4:B4"/>
    <mergeCell ref="H4:P4"/>
  </mergeCells>
  <phoneticPr fontId="5" type="noConversion"/>
  <pageMargins left="0.75" right="0.25" top="0.25" bottom="0" header="0.3" footer="0.3"/>
  <pageSetup paperSize="9" orientation="portrait" horizontalDpi="360" verticalDpi="36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V42"/>
  <sheetViews>
    <sheetView showGridLines="0" view="pageBreakPreview" topLeftCell="A21" zoomScale="96" zoomScaleNormal="150" zoomScaleSheetLayoutView="140" workbookViewId="0">
      <selection activeCell="A2" sqref="A2:V2"/>
    </sheetView>
  </sheetViews>
  <sheetFormatPr defaultColWidth="9" defaultRowHeight="19.8" x14ac:dyDescent="0.5"/>
  <cols>
    <col min="1" max="1" width="4.44140625" style="2" customWidth="1"/>
    <col min="2" max="2" width="9.6640625" style="2" customWidth="1"/>
    <col min="3" max="3" width="23.6640625" style="1" customWidth="1"/>
    <col min="4" max="5" width="0" style="1" hidden="1" customWidth="1"/>
    <col min="6" max="7" width="9" style="1" hidden="1" customWidth="1"/>
    <col min="8" max="22" width="3.44140625" style="1" customWidth="1"/>
    <col min="23" max="16384" width="9" style="1"/>
  </cols>
  <sheetData>
    <row r="1" spans="1:22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24" customHeight="1" x14ac:dyDescent="0.6">
      <c r="A2" s="45" t="s">
        <v>865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23.4" x14ac:dyDescent="0.6">
      <c r="A4" s="47" t="s">
        <v>5</v>
      </c>
      <c r="B4" s="48"/>
      <c r="C4" s="6" t="s">
        <v>572</v>
      </c>
      <c r="D4" s="3"/>
      <c r="E4" s="3"/>
      <c r="F4" s="3"/>
      <c r="G4" s="3"/>
      <c r="H4" s="48">
        <v>2</v>
      </c>
      <c r="I4" s="48"/>
      <c r="J4" s="48"/>
      <c r="K4" s="48"/>
      <c r="L4" s="48"/>
      <c r="M4" s="48"/>
      <c r="N4" s="48"/>
      <c r="O4" s="48"/>
      <c r="P4" s="48"/>
    </row>
    <row r="5" spans="1:22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.75" customHeight="1" x14ac:dyDescent="0.5">
      <c r="A6" s="5">
        <v>1</v>
      </c>
      <c r="B6" s="5" t="s">
        <v>151</v>
      </c>
      <c r="C6" s="8" t="s">
        <v>90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customHeight="1" x14ac:dyDescent="0.5">
      <c r="A7" s="5">
        <f>A6+1</f>
        <v>2</v>
      </c>
      <c r="B7" s="5" t="s">
        <v>153</v>
      </c>
      <c r="C7" s="8" t="s">
        <v>89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customHeight="1" x14ac:dyDescent="0.5">
      <c r="A8" s="5">
        <f t="shared" ref="A8:A9" si="0">A7+1</f>
        <v>3</v>
      </c>
      <c r="B8" s="5" t="s">
        <v>154</v>
      </c>
      <c r="C8" s="8" t="s">
        <v>127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8.75" customHeight="1" x14ac:dyDescent="0.5">
      <c r="A9" s="5">
        <f t="shared" si="0"/>
        <v>4</v>
      </c>
      <c r="B9" s="5" t="s">
        <v>155</v>
      </c>
      <c r="C9" s="8" t="s">
        <v>128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8.75" customHeight="1" x14ac:dyDescent="0.5">
      <c r="A10" s="5">
        <f>A9+1</f>
        <v>5</v>
      </c>
      <c r="B10" s="12" t="s">
        <v>543</v>
      </c>
      <c r="C10" s="8" t="s">
        <v>377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8.75" customHeight="1" x14ac:dyDescent="0.5">
      <c r="A11" s="5">
        <f t="shared" ref="A11:A20" si="1">A10+1</f>
        <v>6</v>
      </c>
      <c r="B11" s="5" t="s">
        <v>139</v>
      </c>
      <c r="C11" s="8" t="s">
        <v>91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8.75" customHeight="1" x14ac:dyDescent="0.5">
      <c r="A12" s="5">
        <f t="shared" si="1"/>
        <v>7</v>
      </c>
      <c r="B12" s="5" t="s">
        <v>141</v>
      </c>
      <c r="C12" s="8" t="s">
        <v>123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8.75" customHeight="1" x14ac:dyDescent="0.5">
      <c r="A13" s="5">
        <f t="shared" si="1"/>
        <v>8</v>
      </c>
      <c r="B13" s="5" t="s">
        <v>143</v>
      </c>
      <c r="C13" s="4" t="s">
        <v>129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8.75" customHeight="1" x14ac:dyDescent="0.5">
      <c r="A14" s="5">
        <f t="shared" si="1"/>
        <v>9</v>
      </c>
      <c r="B14" s="5" t="s">
        <v>144</v>
      </c>
      <c r="C14" s="8" t="s">
        <v>92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8.75" customHeight="1" x14ac:dyDescent="0.5">
      <c r="A15" s="5">
        <f t="shared" si="1"/>
        <v>10</v>
      </c>
      <c r="B15" s="5" t="s">
        <v>156</v>
      </c>
      <c r="C15" s="8" t="s">
        <v>99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8.75" customHeight="1" x14ac:dyDescent="0.5">
      <c r="A16" s="5">
        <f t="shared" si="1"/>
        <v>11</v>
      </c>
      <c r="B16" s="5" t="s">
        <v>158</v>
      </c>
      <c r="C16" s="4" t="s">
        <v>93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8.75" customHeight="1" x14ac:dyDescent="0.5">
      <c r="A17" s="5">
        <f t="shared" si="1"/>
        <v>12</v>
      </c>
      <c r="B17" s="5" t="s">
        <v>159</v>
      </c>
      <c r="C17" s="8" t="s">
        <v>95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8.75" customHeight="1" x14ac:dyDescent="0.5">
      <c r="A18" s="5">
        <f t="shared" si="1"/>
        <v>13</v>
      </c>
      <c r="B18" s="5" t="s">
        <v>161</v>
      </c>
      <c r="C18" s="8" t="s">
        <v>98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8.75" customHeight="1" x14ac:dyDescent="0.5">
      <c r="A19" s="5">
        <f t="shared" si="1"/>
        <v>14</v>
      </c>
      <c r="B19" s="5" t="s">
        <v>162</v>
      </c>
      <c r="C19" s="8" t="s">
        <v>100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8.75" customHeight="1" x14ac:dyDescent="0.5">
      <c r="A20" s="5">
        <f t="shared" si="1"/>
        <v>15</v>
      </c>
      <c r="B20" s="5" t="s">
        <v>163</v>
      </c>
      <c r="C20" s="8" t="s">
        <v>101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8.75" customHeight="1" x14ac:dyDescent="0.5">
      <c r="A21" s="5">
        <v>16</v>
      </c>
      <c r="B21" s="5" t="s">
        <v>164</v>
      </c>
      <c r="C21" s="8" t="s">
        <v>96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8.75" customHeight="1" x14ac:dyDescent="0.5">
      <c r="A22" s="5">
        <v>17</v>
      </c>
      <c r="B22" s="12" t="s">
        <v>553</v>
      </c>
      <c r="C22" s="8" t="s">
        <v>542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8.75" customHeight="1" x14ac:dyDescent="0.5">
      <c r="A23" s="5"/>
      <c r="B23" s="5"/>
      <c r="C23" s="8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8.75" customHeight="1" x14ac:dyDescent="0.5">
      <c r="A24" s="5"/>
      <c r="B24" s="5"/>
      <c r="C24" s="8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8.75" customHeight="1" x14ac:dyDescent="0.5">
      <c r="A25" s="5"/>
      <c r="B25" s="5"/>
      <c r="C25" s="8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8.75" customHeight="1" x14ac:dyDescent="0.5">
      <c r="A26" s="5"/>
      <c r="B26" s="5"/>
      <c r="C26" s="8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8.75" customHeight="1" x14ac:dyDescent="0.5">
      <c r="A27" s="5"/>
      <c r="B27" s="5"/>
      <c r="C27" s="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8.75" customHeight="1" x14ac:dyDescent="0.5">
      <c r="A28" s="5"/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8.75" customHeight="1" x14ac:dyDescent="0.5">
      <c r="A29" s="5"/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8.75" customHeight="1" x14ac:dyDescent="0.5">
      <c r="A30" s="5"/>
      <c r="B30" s="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8.75" customHeight="1" x14ac:dyDescent="0.5">
      <c r="A31" s="5"/>
      <c r="B31" s="1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8.75" customHeight="1" x14ac:dyDescent="0.5">
      <c r="A32" s="5"/>
      <c r="B32" s="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8.75" customHeight="1" x14ac:dyDescent="0.5">
      <c r="A33" s="5"/>
      <c r="B33" s="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8.75" customHeight="1" x14ac:dyDescent="0.5">
      <c r="A34" s="5"/>
      <c r="B34" s="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8.75" customHeight="1" x14ac:dyDescent="0.5">
      <c r="A35" s="5"/>
      <c r="B35" s="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8.75" customHeight="1" x14ac:dyDescent="0.5">
      <c r="A36" s="5"/>
      <c r="B36" s="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8.75" customHeight="1" x14ac:dyDescent="0.5">
      <c r="A37" s="5"/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8.75" customHeight="1" x14ac:dyDescent="0.5">
      <c r="A38" s="5"/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8.75" customHeight="1" x14ac:dyDescent="0.5">
      <c r="A39" s="5"/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8.75" customHeight="1" x14ac:dyDescent="0.5">
      <c r="A40" s="5"/>
      <c r="B40" s="5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8.75" customHeight="1" x14ac:dyDescent="0.5">
      <c r="A41" s="5"/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8.75" customHeight="1" x14ac:dyDescent="0.55000000000000004">
      <c r="A42" s="10"/>
      <c r="B42" s="9" t="s">
        <v>8</v>
      </c>
      <c r="C42" s="9">
        <v>17</v>
      </c>
      <c r="D42" s="11"/>
      <c r="E42" s="11"/>
      <c r="F42" s="11"/>
      <c r="G42" s="11"/>
      <c r="H42" s="9" t="s">
        <v>6</v>
      </c>
      <c r="I42" s="9">
        <v>4</v>
      </c>
      <c r="J42" s="9" t="s">
        <v>7</v>
      </c>
      <c r="K42" s="9">
        <f>COUNTA(C6:C41)-I42</f>
        <v>13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</sheetData>
  <sortState xmlns:xlrd2="http://schemas.microsoft.com/office/spreadsheetml/2017/richdata2" ref="B10:V21">
    <sortCondition ref="B10:B21"/>
  </sortState>
  <mergeCells count="5">
    <mergeCell ref="A1:V1"/>
    <mergeCell ref="A2:V2"/>
    <mergeCell ref="A3:V3"/>
    <mergeCell ref="A4:B4"/>
    <mergeCell ref="H4:P4"/>
  </mergeCells>
  <pageMargins left="0.75" right="0.25" top="0.25" bottom="0" header="0.3" footer="0.3"/>
  <pageSetup paperSize="9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V39"/>
  <sheetViews>
    <sheetView showGridLines="0" view="pageBreakPreview" zoomScale="78" zoomScaleNormal="150" zoomScaleSheetLayoutView="129" workbookViewId="0">
      <selection activeCell="A2" sqref="A2:V2"/>
    </sheetView>
  </sheetViews>
  <sheetFormatPr defaultColWidth="9" defaultRowHeight="19.8" x14ac:dyDescent="0.5"/>
  <cols>
    <col min="1" max="1" width="4.44140625" style="2" customWidth="1"/>
    <col min="2" max="2" width="9.6640625" style="2" customWidth="1"/>
    <col min="3" max="3" width="23.6640625" style="1" customWidth="1"/>
    <col min="4" max="5" width="0" style="1" hidden="1" customWidth="1"/>
    <col min="6" max="7" width="9" style="1" hidden="1" customWidth="1"/>
    <col min="8" max="22" width="3.44140625" style="1" customWidth="1"/>
    <col min="23" max="16384" width="9" style="1"/>
  </cols>
  <sheetData>
    <row r="1" spans="1:22" ht="21" customHeight="1" x14ac:dyDescent="0.5">
      <c r="A1" s="44" t="s">
        <v>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24" customHeight="1" x14ac:dyDescent="0.6">
      <c r="A2" s="45" t="s">
        <v>866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ht="20.25" customHeight="1" x14ac:dyDescent="0.6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23.4" x14ac:dyDescent="0.6">
      <c r="A4" s="47" t="s">
        <v>5</v>
      </c>
      <c r="B4" s="48"/>
      <c r="C4" s="6" t="s">
        <v>125</v>
      </c>
      <c r="D4" s="3"/>
      <c r="E4" s="3"/>
      <c r="F4" s="3"/>
      <c r="G4" s="3"/>
      <c r="H4" s="48" t="s">
        <v>126</v>
      </c>
      <c r="I4" s="48"/>
      <c r="J4" s="48"/>
      <c r="K4" s="48"/>
      <c r="L4" s="48"/>
      <c r="M4" s="48"/>
      <c r="N4" s="48"/>
      <c r="O4" s="48"/>
      <c r="P4" s="48"/>
    </row>
    <row r="5" spans="1:22" ht="17.25" customHeight="1" x14ac:dyDescent="0.5">
      <c r="A5" s="7" t="s">
        <v>0</v>
      </c>
      <c r="B5" s="7" t="s">
        <v>1</v>
      </c>
      <c r="C5" s="7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.75" customHeight="1" x14ac:dyDescent="0.5">
      <c r="A6" s="5">
        <v>1</v>
      </c>
      <c r="B6" s="5" t="s">
        <v>133</v>
      </c>
      <c r="C6" s="8" t="s">
        <v>104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75" customHeight="1" x14ac:dyDescent="0.5">
      <c r="A7" s="5">
        <f t="shared" ref="A7:A27" si="0">A6+1</f>
        <v>2</v>
      </c>
      <c r="B7" s="5" t="s">
        <v>134</v>
      </c>
      <c r="C7" s="8" t="s">
        <v>106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customHeight="1" x14ac:dyDescent="0.5">
      <c r="A8" s="5">
        <f t="shared" si="0"/>
        <v>3</v>
      </c>
      <c r="B8" s="5" t="s">
        <v>135</v>
      </c>
      <c r="C8" s="8" t="s">
        <v>132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8.75" customHeight="1" x14ac:dyDescent="0.5">
      <c r="A9" s="5">
        <f t="shared" si="0"/>
        <v>4</v>
      </c>
      <c r="B9" s="5" t="s">
        <v>136</v>
      </c>
      <c r="C9" s="4" t="s">
        <v>109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8.75" customHeight="1" x14ac:dyDescent="0.5">
      <c r="A10" s="5">
        <f t="shared" si="0"/>
        <v>5</v>
      </c>
      <c r="B10" s="5" t="s">
        <v>149</v>
      </c>
      <c r="C10" s="8" t="s">
        <v>103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8.75" customHeight="1" x14ac:dyDescent="0.5">
      <c r="A11" s="5">
        <f t="shared" si="0"/>
        <v>6</v>
      </c>
      <c r="B11" s="5" t="s">
        <v>150</v>
      </c>
      <c r="C11" s="4" t="s">
        <v>131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8.75" customHeight="1" x14ac:dyDescent="0.5">
      <c r="A12" s="5">
        <f t="shared" si="0"/>
        <v>7</v>
      </c>
      <c r="B12" s="5" t="s">
        <v>152</v>
      </c>
      <c r="C12" s="8" t="s">
        <v>105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8.75" customHeight="1" x14ac:dyDescent="0.5">
      <c r="A13" s="5">
        <f t="shared" si="0"/>
        <v>8</v>
      </c>
      <c r="B13" s="5" t="s">
        <v>137</v>
      </c>
      <c r="C13" s="8" t="s">
        <v>108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8.75" customHeight="1" x14ac:dyDescent="0.5">
      <c r="A14" s="5">
        <f t="shared" si="0"/>
        <v>9</v>
      </c>
      <c r="B14" s="5" t="s">
        <v>138</v>
      </c>
      <c r="C14" s="4" t="s">
        <v>110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8.75" customHeight="1" x14ac:dyDescent="0.5">
      <c r="A15" s="5">
        <f t="shared" si="0"/>
        <v>10</v>
      </c>
      <c r="B15" s="12" t="s">
        <v>366</v>
      </c>
      <c r="C15" s="8" t="s">
        <v>107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8.75" customHeight="1" x14ac:dyDescent="0.5">
      <c r="A16" s="5">
        <f t="shared" si="0"/>
        <v>11</v>
      </c>
      <c r="B16" s="12" t="s">
        <v>310</v>
      </c>
      <c r="C16" s="8" t="s">
        <v>130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8.75" customHeight="1" x14ac:dyDescent="0.5">
      <c r="A17" s="5">
        <f t="shared" si="0"/>
        <v>12</v>
      </c>
      <c r="B17" s="5" t="s">
        <v>140</v>
      </c>
      <c r="C17" s="8" t="s">
        <v>112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8.75" customHeight="1" x14ac:dyDescent="0.5">
      <c r="A18" s="5">
        <f t="shared" si="0"/>
        <v>13</v>
      </c>
      <c r="B18" s="5" t="s">
        <v>142</v>
      </c>
      <c r="C18" s="8" t="s">
        <v>113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8.75" customHeight="1" x14ac:dyDescent="0.5">
      <c r="A19" s="5">
        <f t="shared" si="0"/>
        <v>14</v>
      </c>
      <c r="B19" s="12" t="s">
        <v>544</v>
      </c>
      <c r="C19" s="8" t="s">
        <v>378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8.75" customHeight="1" x14ac:dyDescent="0.5">
      <c r="A20" s="5">
        <v>15</v>
      </c>
      <c r="B20" s="5" t="s">
        <v>145</v>
      </c>
      <c r="C20" s="8" t="s">
        <v>97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8.75" customHeight="1" x14ac:dyDescent="0.5">
      <c r="A21" s="5">
        <f t="shared" si="0"/>
        <v>16</v>
      </c>
      <c r="B21" s="5" t="s">
        <v>146</v>
      </c>
      <c r="C21" s="4" t="s">
        <v>102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8.75" customHeight="1" x14ac:dyDescent="0.5">
      <c r="A22" s="5">
        <f t="shared" si="0"/>
        <v>17</v>
      </c>
      <c r="B22" s="5" t="s">
        <v>157</v>
      </c>
      <c r="C22" s="8" t="s">
        <v>124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8.75" customHeight="1" x14ac:dyDescent="0.5">
      <c r="A23" s="5">
        <f t="shared" si="0"/>
        <v>18</v>
      </c>
      <c r="B23" s="5" t="s">
        <v>160</v>
      </c>
      <c r="C23" s="8" t="s">
        <v>111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8.75" customHeight="1" x14ac:dyDescent="0.5">
      <c r="A24" s="5">
        <f t="shared" si="0"/>
        <v>19</v>
      </c>
      <c r="B24" s="5" t="s">
        <v>147</v>
      </c>
      <c r="C24" s="4" t="s">
        <v>94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8.75" customHeight="1" x14ac:dyDescent="0.5">
      <c r="A25" s="5">
        <f t="shared" si="0"/>
        <v>20</v>
      </c>
      <c r="B25" s="5" t="s">
        <v>165</v>
      </c>
      <c r="C25" s="8" t="s">
        <v>39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8.75" customHeight="1" x14ac:dyDescent="0.5">
      <c r="A26" s="5">
        <f>A25+1</f>
        <v>21</v>
      </c>
      <c r="B26" s="12" t="s">
        <v>367</v>
      </c>
      <c r="C26" s="4" t="s">
        <v>365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8.75" customHeight="1" x14ac:dyDescent="0.5">
      <c r="A27" s="5">
        <f t="shared" si="0"/>
        <v>22</v>
      </c>
      <c r="B27" s="5" t="s">
        <v>148</v>
      </c>
      <c r="C27" s="8" t="s">
        <v>114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8.75" customHeight="1" x14ac:dyDescent="0.5">
      <c r="A28" s="5">
        <v>23</v>
      </c>
      <c r="B28" s="12" t="s">
        <v>368</v>
      </c>
      <c r="C28" s="4" t="s">
        <v>571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8.75" customHeight="1" x14ac:dyDescent="0.5">
      <c r="A29" s="5"/>
      <c r="B29" s="5"/>
      <c r="C29" s="8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8.75" customHeight="1" x14ac:dyDescent="0.5">
      <c r="A30" s="5"/>
      <c r="B30" s="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8.75" customHeight="1" x14ac:dyDescent="0.5">
      <c r="A31" s="5"/>
      <c r="B31" s="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8.75" customHeight="1" x14ac:dyDescent="0.5">
      <c r="A32" s="5"/>
      <c r="B32" s="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8.75" customHeight="1" x14ac:dyDescent="0.5">
      <c r="A33" s="5"/>
      <c r="B33" s="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8.75" customHeight="1" x14ac:dyDescent="0.5">
      <c r="A34" s="5"/>
      <c r="B34" s="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8.75" customHeight="1" x14ac:dyDescent="0.5">
      <c r="A35" s="5"/>
      <c r="B35" s="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8.75" customHeight="1" x14ac:dyDescent="0.5">
      <c r="A36" s="5"/>
      <c r="B36" s="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8.75" customHeight="1" x14ac:dyDescent="0.5">
      <c r="A37" s="5"/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8.75" customHeight="1" x14ac:dyDescent="0.5">
      <c r="A38" s="5"/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8.75" customHeight="1" x14ac:dyDescent="0.55000000000000004">
      <c r="A39" s="10"/>
      <c r="B39" s="9" t="s">
        <v>8</v>
      </c>
      <c r="C39" s="9">
        <v>23</v>
      </c>
      <c r="D39" s="11"/>
      <c r="E39" s="11"/>
      <c r="F39" s="11"/>
      <c r="G39" s="11"/>
      <c r="H39" s="9" t="s">
        <v>6</v>
      </c>
      <c r="I39" s="9">
        <v>11</v>
      </c>
      <c r="J39" s="9" t="s">
        <v>7</v>
      </c>
      <c r="K39" s="9">
        <f>COUNTA(C6:C38)-I39</f>
        <v>12</v>
      </c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</sheetData>
  <sortState xmlns:xlrd2="http://schemas.microsoft.com/office/spreadsheetml/2017/richdata2" ref="B17:V28">
    <sortCondition ref="B17:B28"/>
  </sortState>
  <mergeCells count="5">
    <mergeCell ref="A1:V1"/>
    <mergeCell ref="A2:V2"/>
    <mergeCell ref="A3:V3"/>
    <mergeCell ref="A4:B4"/>
    <mergeCell ref="H4:P4"/>
  </mergeCells>
  <pageMargins left="0.75" right="0.25" top="0.25" bottom="0" header="0.3" footer="0.3"/>
  <pageSetup paperSize="9" orientation="portrait" horizontalDpi="360" verticalDpi="36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6"/>
  <sheetViews>
    <sheetView zoomScale="115" zoomScaleNormal="115" workbookViewId="0">
      <selection activeCell="I13" sqref="I13"/>
    </sheetView>
  </sheetViews>
  <sheetFormatPr defaultRowHeight="14.4" x14ac:dyDescent="0.3"/>
  <cols>
    <col min="6" max="6" width="3" customWidth="1"/>
    <col min="8" max="8" width="11" customWidth="1"/>
    <col min="9" max="9" width="10.44140625" customWidth="1"/>
    <col min="10" max="10" width="24.109375" customWidth="1"/>
    <col min="11" max="11" width="5.44140625" customWidth="1"/>
    <col min="12" max="13" width="10.44140625" customWidth="1"/>
    <col min="14" max="14" width="10" customWidth="1"/>
    <col min="15" max="15" width="22.33203125" customWidth="1"/>
  </cols>
  <sheetData>
    <row r="1" spans="1:15" ht="22.5" customHeight="1" x14ac:dyDescent="0.3">
      <c r="A1" s="14" t="s">
        <v>10</v>
      </c>
      <c r="B1" s="14" t="s">
        <v>11</v>
      </c>
      <c r="C1" s="14" t="s">
        <v>12</v>
      </c>
      <c r="D1" s="14" t="s">
        <v>8</v>
      </c>
      <c r="E1" s="18" t="s">
        <v>27</v>
      </c>
      <c r="G1" s="56" t="s">
        <v>37</v>
      </c>
      <c r="H1" s="56"/>
      <c r="I1" s="56"/>
      <c r="J1" s="56"/>
      <c r="L1" s="56" t="s">
        <v>38</v>
      </c>
      <c r="M1" s="56"/>
      <c r="N1" s="56"/>
      <c r="O1" s="56"/>
    </row>
    <row r="2" spans="1:15" ht="16.5" customHeight="1" x14ac:dyDescent="0.3">
      <c r="A2" s="15" t="s">
        <v>13</v>
      </c>
      <c r="B2" s="15" t="e">
        <f>#REF!</f>
        <v>#REF!</v>
      </c>
      <c r="C2" s="15" t="e">
        <f>#REF!</f>
        <v>#REF!</v>
      </c>
      <c r="D2" s="15" t="e">
        <f>B2+C2</f>
        <v>#REF!</v>
      </c>
      <c r="E2" s="58" t="e">
        <f>SUM(D2:D4)</f>
        <v>#REF!</v>
      </c>
      <c r="G2" s="22" t="s">
        <v>29</v>
      </c>
      <c r="H2" s="22" t="s">
        <v>28</v>
      </c>
      <c r="I2" s="22" t="s">
        <v>27</v>
      </c>
      <c r="J2" s="22" t="s">
        <v>36</v>
      </c>
      <c r="L2" s="22" t="s">
        <v>29</v>
      </c>
      <c r="M2" s="22" t="s">
        <v>28</v>
      </c>
      <c r="N2" s="22" t="s">
        <v>27</v>
      </c>
      <c r="O2" s="22" t="s">
        <v>36</v>
      </c>
    </row>
    <row r="3" spans="1:15" ht="16.5" customHeight="1" x14ac:dyDescent="0.3">
      <c r="A3" s="15" t="s">
        <v>14</v>
      </c>
      <c r="B3" s="15" t="e">
        <f>#REF!</f>
        <v>#REF!</v>
      </c>
      <c r="C3" s="15" t="e">
        <f>#REF!</f>
        <v>#REF!</v>
      </c>
      <c r="D3" s="15" t="e">
        <f t="shared" ref="D3:D15" si="0">B3+C3</f>
        <v>#REF!</v>
      </c>
      <c r="E3" s="58"/>
      <c r="G3" s="20" t="s">
        <v>30</v>
      </c>
      <c r="H3" s="20" t="e">
        <f>IF(MOD(E2,35)&gt;=10,1,0)+ROUNDDOWN(E2/35,0)</f>
        <v>#REF!</v>
      </c>
      <c r="I3" s="54" t="e">
        <f>SUM(H3:H5)</f>
        <v>#REF!</v>
      </c>
      <c r="J3" s="54" t="e">
        <f>I3*30/20</f>
        <v>#REF!</v>
      </c>
      <c r="L3" s="20" t="s">
        <v>30</v>
      </c>
      <c r="M3" s="20" t="e">
        <f>IF(MOD(E2,40)&gt;=10,1,0)+ROUNDDOWN(E2/40,0)</f>
        <v>#REF!</v>
      </c>
      <c r="N3" s="54" t="e">
        <f>SUM(M3:M5)</f>
        <v>#REF!</v>
      </c>
      <c r="O3" s="54" t="e">
        <f>N3*2</f>
        <v>#REF!</v>
      </c>
    </row>
    <row r="4" spans="1:15" ht="16.5" customHeight="1" x14ac:dyDescent="0.3">
      <c r="A4" s="15" t="s">
        <v>15</v>
      </c>
      <c r="B4" s="15" t="e">
        <f>#REF!</f>
        <v>#REF!</v>
      </c>
      <c r="C4" s="15" t="e">
        <f>#REF!</f>
        <v>#REF!</v>
      </c>
      <c r="D4" s="15" t="e">
        <f t="shared" si="0"/>
        <v>#REF!</v>
      </c>
      <c r="E4" s="58"/>
      <c r="G4" s="20" t="s">
        <v>31</v>
      </c>
      <c r="H4" s="20" t="e">
        <f>IF(MOD(E5,35)&gt;=10,1,0)+ROUNDDOWN(E5/35,0)</f>
        <v>#REF!</v>
      </c>
      <c r="I4" s="54"/>
      <c r="J4" s="54"/>
      <c r="L4" s="20" t="s">
        <v>31</v>
      </c>
      <c r="M4" s="20" t="e">
        <f>IF(MOD(E5,40)&gt;=10,1,0)+ROUNDDOWN(E5/40,0)</f>
        <v>#REF!</v>
      </c>
      <c r="N4" s="54"/>
      <c r="O4" s="54"/>
    </row>
    <row r="5" spans="1:15" ht="16.5" customHeight="1" x14ac:dyDescent="0.3">
      <c r="A5" s="13" t="s">
        <v>16</v>
      </c>
      <c r="B5" s="13" t="e">
        <f>#REF!</f>
        <v>#REF!</v>
      </c>
      <c r="C5" s="13" t="e">
        <f>#REF!</f>
        <v>#REF!</v>
      </c>
      <c r="D5" s="13" t="e">
        <f t="shared" si="0"/>
        <v>#REF!</v>
      </c>
      <c r="E5" s="59" t="e">
        <f>SUM(D5:D7)</f>
        <v>#REF!</v>
      </c>
      <c r="G5" s="20" t="s">
        <v>32</v>
      </c>
      <c r="H5" s="20" t="e">
        <f>IF(MOD(E8,35)&gt;=10,1,0)+ROUNDDOWN(E8/35,0)</f>
        <v>#REF!</v>
      </c>
      <c r="I5" s="54"/>
      <c r="J5" s="54"/>
      <c r="L5" s="20" t="s">
        <v>32</v>
      </c>
      <c r="M5" s="20" t="e">
        <f>IF(MOD(E8,40)&gt;=10,1,0)+ROUNDDOWN(E8/40,0)</f>
        <v>#REF!</v>
      </c>
      <c r="N5" s="54"/>
      <c r="O5" s="54"/>
    </row>
    <row r="6" spans="1:15" ht="16.5" customHeight="1" x14ac:dyDescent="0.3">
      <c r="A6" s="13" t="s">
        <v>17</v>
      </c>
      <c r="B6" s="13" t="e">
        <f>#REF!</f>
        <v>#REF!</v>
      </c>
      <c r="C6" s="13" t="e">
        <f>#REF!</f>
        <v>#REF!</v>
      </c>
      <c r="D6" s="13" t="e">
        <f t="shared" si="0"/>
        <v>#REF!</v>
      </c>
      <c r="E6" s="59"/>
      <c r="G6" s="19" t="s">
        <v>33</v>
      </c>
      <c r="H6" s="19">
        <f>IF(MOD(E10,35)&gt;=10,1,0)+ROUNDDOWN(E10/35,0)</f>
        <v>1</v>
      </c>
      <c r="I6" s="55" t="e">
        <f>SUM(H6:H8)</f>
        <v>#REF!</v>
      </c>
      <c r="J6" s="55" t="e">
        <f>I6*35/20</f>
        <v>#REF!</v>
      </c>
      <c r="L6" s="19" t="s">
        <v>33</v>
      </c>
      <c r="M6" s="19">
        <f>IF(MOD(E10,40)&gt;=10,1,0)+ROUNDDOWN(E10/40,0)</f>
        <v>1</v>
      </c>
      <c r="N6" s="55" t="e">
        <f>SUM(M6:M8)</f>
        <v>#REF!</v>
      </c>
      <c r="O6" s="55" t="e">
        <f>N6*2</f>
        <v>#REF!</v>
      </c>
    </row>
    <row r="7" spans="1:15" ht="16.5" customHeight="1" x14ac:dyDescent="0.3">
      <c r="A7" s="13" t="s">
        <v>18</v>
      </c>
      <c r="B7" s="13" t="e">
        <f>#REF!</f>
        <v>#REF!</v>
      </c>
      <c r="C7" s="13" t="e">
        <f>#REF!</f>
        <v>#REF!</v>
      </c>
      <c r="D7" s="13" t="e">
        <f t="shared" si="0"/>
        <v>#REF!</v>
      </c>
      <c r="E7" s="59"/>
      <c r="G7" s="19" t="s">
        <v>34</v>
      </c>
      <c r="H7" s="19" t="e">
        <f>IF(MOD(E12,35)&gt;=10,1,0)+ROUNDDOWN(E12/35,0)</f>
        <v>#REF!</v>
      </c>
      <c r="I7" s="55"/>
      <c r="J7" s="55"/>
      <c r="L7" s="19" t="s">
        <v>34</v>
      </c>
      <c r="M7" s="19" t="e">
        <f>IF(MOD(E12,40)&gt;=10,1,0)+ROUNDDOWN(E12/40,0)</f>
        <v>#REF!</v>
      </c>
      <c r="N7" s="55"/>
      <c r="O7" s="55"/>
    </row>
    <row r="8" spans="1:15" ht="16.5" customHeight="1" x14ac:dyDescent="0.3">
      <c r="A8" s="16" t="s">
        <v>19</v>
      </c>
      <c r="B8" s="16" t="e">
        <f>#REF!</f>
        <v>#REF!</v>
      </c>
      <c r="C8" s="16" t="e">
        <f>#REF!</f>
        <v>#REF!</v>
      </c>
      <c r="D8" s="16" t="e">
        <f t="shared" si="0"/>
        <v>#REF!</v>
      </c>
      <c r="E8" s="60" t="e">
        <f>SUM(D8:D9)</f>
        <v>#REF!</v>
      </c>
      <c r="G8" s="19" t="s">
        <v>35</v>
      </c>
      <c r="H8" s="19" t="e">
        <f>IF(MOD(E14,35)&gt;=10,1,0)+ROUNDDOWN(E14/35,0)</f>
        <v>#REF!</v>
      </c>
      <c r="I8" s="55"/>
      <c r="J8" s="55"/>
      <c r="L8" s="19" t="s">
        <v>35</v>
      </c>
      <c r="M8" s="19" t="e">
        <f>IF(MOD(E14,40)&gt;=10,1,0)+ROUNDDOWN(E14/40,0)</f>
        <v>#REF!</v>
      </c>
      <c r="N8" s="55"/>
      <c r="O8" s="55"/>
    </row>
    <row r="9" spans="1:15" ht="16.5" customHeight="1" x14ac:dyDescent="0.3">
      <c r="A9" s="16" t="s">
        <v>20</v>
      </c>
      <c r="B9" s="16" t="e">
        <f>#REF!</f>
        <v>#REF!</v>
      </c>
      <c r="C9" s="16" t="e">
        <f>#REF!</f>
        <v>#REF!</v>
      </c>
      <c r="D9" s="16" t="e">
        <f t="shared" si="0"/>
        <v>#REF!</v>
      </c>
      <c r="E9" s="60"/>
      <c r="G9" s="21" t="s">
        <v>8</v>
      </c>
      <c r="H9" s="21" t="e">
        <f>SUM(H3:H8)</f>
        <v>#REF!</v>
      </c>
      <c r="I9" s="21" t="e">
        <f t="shared" ref="I9" si="1">SUM(I3:I8)</f>
        <v>#REF!</v>
      </c>
      <c r="J9" s="21" t="e">
        <f>ROUND(SUM(J3:J8),0)</f>
        <v>#REF!</v>
      </c>
      <c r="L9" s="21" t="s">
        <v>8</v>
      </c>
      <c r="M9" s="21" t="e">
        <f>SUM(M3:M8)</f>
        <v>#REF!</v>
      </c>
      <c r="N9" s="21" t="e">
        <f t="shared" ref="N9" si="2">SUM(N3:N8)</f>
        <v>#REF!</v>
      </c>
      <c r="O9" s="21" t="e">
        <f>ROUND(SUM(O3:O8),0)</f>
        <v>#REF!</v>
      </c>
    </row>
    <row r="10" spans="1:15" ht="16.5" customHeight="1" x14ac:dyDescent="0.3">
      <c r="A10" s="13" t="s">
        <v>21</v>
      </c>
      <c r="B10" s="13">
        <f>'m61'!I42</f>
        <v>4</v>
      </c>
      <c r="C10" s="13">
        <f>'m61'!K42</f>
        <v>13</v>
      </c>
      <c r="D10" s="13">
        <f>B10+C10</f>
        <v>17</v>
      </c>
      <c r="E10" s="57">
        <f>D10+D11</f>
        <v>40</v>
      </c>
    </row>
    <row r="11" spans="1:15" ht="16.5" customHeight="1" x14ac:dyDescent="0.3">
      <c r="A11" s="13" t="s">
        <v>22</v>
      </c>
      <c r="B11" s="13">
        <f>'m62'!I39</f>
        <v>11</v>
      </c>
      <c r="C11" s="13">
        <f>'m62'!K39</f>
        <v>12</v>
      </c>
      <c r="D11" s="13">
        <f t="shared" si="0"/>
        <v>23</v>
      </c>
      <c r="E11" s="57"/>
    </row>
    <row r="12" spans="1:15" ht="16.5" customHeight="1" x14ac:dyDescent="0.3">
      <c r="A12" s="16" t="s">
        <v>23</v>
      </c>
      <c r="B12" s="16" t="e">
        <f>#REF!</f>
        <v>#REF!</v>
      </c>
      <c r="C12" s="16" t="e">
        <f>#REF!</f>
        <v>#REF!</v>
      </c>
      <c r="D12" s="16" t="e">
        <f t="shared" si="0"/>
        <v>#REF!</v>
      </c>
      <c r="E12" s="61" t="e">
        <f>D12+D13+4</f>
        <v>#REF!</v>
      </c>
    </row>
    <row r="13" spans="1:15" ht="16.5" customHeight="1" x14ac:dyDescent="0.3">
      <c r="A13" s="16" t="s">
        <v>24</v>
      </c>
      <c r="B13" s="16" t="e">
        <f>#REF!</f>
        <v>#REF!</v>
      </c>
      <c r="C13" s="16" t="e">
        <f>#REF!</f>
        <v>#REF!</v>
      </c>
      <c r="D13" s="16" t="e">
        <f t="shared" si="0"/>
        <v>#REF!</v>
      </c>
      <c r="E13" s="61"/>
    </row>
    <row r="14" spans="1:15" ht="16.5" customHeight="1" x14ac:dyDescent="0.3">
      <c r="A14" s="13" t="s">
        <v>25</v>
      </c>
      <c r="B14" s="13" t="e">
        <f>#REF!</f>
        <v>#REF!</v>
      </c>
      <c r="C14" s="13" t="e">
        <f>#REF!</f>
        <v>#REF!</v>
      </c>
      <c r="D14" s="13" t="e">
        <f t="shared" si="0"/>
        <v>#REF!</v>
      </c>
      <c r="E14" s="57" t="e">
        <f>D14+D15</f>
        <v>#REF!</v>
      </c>
    </row>
    <row r="15" spans="1:15" ht="16.5" customHeight="1" x14ac:dyDescent="0.3">
      <c r="A15" s="13" t="s">
        <v>26</v>
      </c>
      <c r="B15" s="13" t="e">
        <f>#REF!</f>
        <v>#REF!</v>
      </c>
      <c r="C15" s="13" t="e">
        <f>#REF!</f>
        <v>#REF!</v>
      </c>
      <c r="D15" s="13" t="e">
        <f t="shared" si="0"/>
        <v>#REF!</v>
      </c>
      <c r="E15" s="57"/>
    </row>
    <row r="16" spans="1:15" ht="16.5" customHeight="1" x14ac:dyDescent="0.3">
      <c r="A16" s="17" t="s">
        <v>8</v>
      </c>
      <c r="B16" s="17" t="e">
        <f>SUM(B2:B15)</f>
        <v>#REF!</v>
      </c>
      <c r="C16" s="17" t="e">
        <f t="shared" ref="C16" si="3">SUM(C2:C15)</f>
        <v>#REF!</v>
      </c>
      <c r="D16" s="17" t="e">
        <f>SUM(D2:D15)</f>
        <v>#REF!</v>
      </c>
    </row>
  </sheetData>
  <mergeCells count="16">
    <mergeCell ref="L1:O1"/>
    <mergeCell ref="N3:N5"/>
    <mergeCell ref="O3:O5"/>
    <mergeCell ref="N6:N8"/>
    <mergeCell ref="O6:O8"/>
    <mergeCell ref="E14:E15"/>
    <mergeCell ref="E2:E4"/>
    <mergeCell ref="E5:E7"/>
    <mergeCell ref="E8:E9"/>
    <mergeCell ref="E10:E11"/>
    <mergeCell ref="E12:E13"/>
    <mergeCell ref="I3:I5"/>
    <mergeCell ref="I6:I8"/>
    <mergeCell ref="J3:J5"/>
    <mergeCell ref="J6:J8"/>
    <mergeCell ref="G1:J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m11</vt:lpstr>
      <vt:lpstr>m12</vt:lpstr>
      <vt:lpstr>m13</vt:lpstr>
      <vt:lpstr>m21</vt:lpstr>
      <vt:lpstr>m22</vt:lpstr>
      <vt:lpstr>m23</vt:lpstr>
      <vt:lpstr>m31</vt:lpstr>
      <vt:lpstr>m32</vt:lpstr>
      <vt:lpstr>m41</vt:lpstr>
      <vt:lpstr>m42</vt:lpstr>
      <vt:lpstr>m51</vt:lpstr>
      <vt:lpstr>m52</vt:lpstr>
      <vt:lpstr>m61</vt:lpstr>
      <vt:lpstr>m62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Issariyapon Chanaboon</cp:lastModifiedBy>
  <cp:lastPrinted>2025-06-06T05:04:49Z</cp:lastPrinted>
  <dcterms:created xsi:type="dcterms:W3CDTF">2015-06-05T18:17:20Z</dcterms:created>
  <dcterms:modified xsi:type="dcterms:W3CDTF">2025-11-03T05:54:59Z</dcterms:modified>
</cp:coreProperties>
</file>